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20" tabRatio="851" firstSheet="1" activeTab="4"/>
  </bookViews>
  <sheets>
    <sheet name="山口大学様式1_治験計画の概要" sheetId="2" r:id="rId1"/>
    <sheet name="山大様式4-1_研究経費ポイント表－治験・医薬品－" sheetId="3" r:id="rId2"/>
    <sheet name="山口大学様式4-6_治験薬管理費ポイント算出表－治験・医薬品－" sheetId="4" r:id="rId3"/>
    <sheet name="山口大学様式6_研究経費算定内訳書＜契約単位＞" sheetId="5" r:id="rId4"/>
    <sheet name="山口大学様式6_研究経費算定内訳書＜症例単位＞" sheetId="6" r:id="rId5"/>
  </sheets>
  <definedNames>
    <definedName name="_xlnm.Print_Area" localSheetId="0">山口大学様式1_治験計画の概要!$A$1:$H$133</definedName>
    <definedName name="_xlnm.Print_Area" localSheetId="2">'山口大学様式4-6_治験薬管理費ポイント算出表－治験・医薬品－'!$A$1:$Q$35</definedName>
    <definedName name="_xlnm.Print_Area" localSheetId="3">'山口大学様式6_研究経費算定内訳書＜契約単位＞'!$A$1:$H$40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6" l="1"/>
  <c r="D17" i="6"/>
  <c r="D16" i="6"/>
  <c r="F33" i="5"/>
  <c r="F21" i="5"/>
  <c r="F18" i="5"/>
  <c r="D10" i="5"/>
  <c r="D11" i="5"/>
  <c r="D9" i="5"/>
  <c r="D8" i="5"/>
  <c r="E7" i="5"/>
  <c r="D7" i="5"/>
  <c r="D6" i="5"/>
  <c r="R32" i="3"/>
  <c r="H2" i="5" l="1"/>
  <c r="L2" i="3"/>
  <c r="G33" i="5" l="1"/>
  <c r="G37" i="5" s="1"/>
  <c r="G21" i="5"/>
  <c r="G18" i="5"/>
  <c r="G22" i="5" s="1"/>
  <c r="G38" i="5" l="1"/>
  <c r="G39" i="5"/>
  <c r="G40" i="5" s="1"/>
  <c r="G36" i="5"/>
  <c r="G24" i="5"/>
  <c r="G25" i="5" l="1"/>
  <c r="G26" i="5" s="1"/>
  <c r="G27" i="5" s="1"/>
  <c r="L2" i="4" l="1"/>
  <c r="H1" i="6" l="1"/>
  <c r="G43" i="6"/>
  <c r="G42" i="6"/>
  <c r="G32" i="6"/>
  <c r="G33" i="6" s="1"/>
  <c r="G34" i="6" s="1"/>
  <c r="G35" i="6" s="1"/>
  <c r="G36" i="6" s="1"/>
  <c r="G23" i="6"/>
  <c r="G24" i="6" s="1"/>
  <c r="Q29" i="4"/>
  <c r="Q28" i="4"/>
  <c r="Q27" i="4"/>
  <c r="Q26" i="4"/>
  <c r="Q25" i="4"/>
  <c r="Q24" i="4"/>
  <c r="Q23" i="4"/>
  <c r="Q22" i="4"/>
  <c r="Q21" i="4"/>
  <c r="Q14" i="4"/>
  <c r="Q13" i="4"/>
  <c r="Q12" i="4"/>
  <c r="R30" i="3"/>
  <c r="R29" i="3"/>
  <c r="R28" i="3"/>
  <c r="R27" i="3"/>
  <c r="R26" i="3"/>
  <c r="R25" i="3"/>
  <c r="R24" i="3"/>
  <c r="R23" i="3"/>
  <c r="R22" i="3"/>
  <c r="R21" i="3"/>
  <c r="R19" i="3"/>
  <c r="R18" i="3"/>
  <c r="R17" i="3"/>
  <c r="R16" i="3"/>
  <c r="R15" i="3"/>
  <c r="R14" i="3"/>
  <c r="R13" i="3"/>
  <c r="R12" i="3"/>
  <c r="R11" i="3"/>
  <c r="D38" i="2"/>
  <c r="Q30" i="4" l="1"/>
  <c r="F7" i="6" s="1"/>
  <c r="G7" i="6" s="1"/>
  <c r="Q15" i="4"/>
  <c r="G25" i="6"/>
  <c r="G26" i="6"/>
  <c r="G27" i="6" s="1"/>
  <c r="G44" i="6"/>
  <c r="G45" i="6" s="1"/>
  <c r="G46" i="6" s="1"/>
  <c r="F5" i="6" l="1"/>
  <c r="G5" i="6" s="1"/>
  <c r="F6" i="6"/>
  <c r="G6" i="6" s="1"/>
  <c r="G8" i="6" l="1"/>
  <c r="G9" i="6" s="1"/>
  <c r="G10" i="6" l="1"/>
  <c r="G11" i="6" s="1"/>
  <c r="G12" i="6" s="1"/>
  <c r="G17" i="6" l="1"/>
  <c r="G18" i="6"/>
  <c r="G16" i="6" l="1"/>
</calcChain>
</file>

<file path=xl/comments1.xml><?xml version="1.0" encoding="utf-8"?>
<comments xmlns="http://schemas.openxmlformats.org/spreadsheetml/2006/main">
  <authors>
    <author>作成者</author>
  </authors>
  <commentList>
    <comment ref="F1" authorId="0" shapeId="0">
      <text>
        <r>
          <rPr>
            <b/>
            <sz val="9"/>
            <color indexed="81"/>
            <rFont val="BIZ UDPゴシック"/>
            <family val="3"/>
            <charset val="128"/>
          </rPr>
          <t>作成者:</t>
        </r>
        <r>
          <rPr>
            <sz val="9"/>
            <color indexed="81"/>
            <rFont val="BIZ UDPゴシック"/>
            <family val="3"/>
            <charset val="128"/>
          </rPr>
          <t xml:space="preserve">
新規の場合は、治験事務局にお問い合わせください。</t>
        </r>
      </text>
    </comment>
    <comment ref="C16" authorId="0" shapeId="0">
      <text>
        <r>
          <rPr>
            <b/>
            <sz val="9"/>
            <color indexed="81"/>
            <rFont val="BIZ UDPゴシック"/>
            <family val="3"/>
            <charset val="128"/>
          </rPr>
          <t>作成者:</t>
        </r>
        <r>
          <rPr>
            <sz val="9"/>
            <color indexed="81"/>
            <rFont val="BIZ UDPゴシック"/>
            <family val="3"/>
            <charset val="128"/>
          </rPr>
          <t xml:space="preserve">
プルダウン形式ですが、複数該当する場合には入力してください。</t>
        </r>
      </text>
    </comment>
    <comment ref="C22" authorId="0" shapeId="0">
      <text>
        <r>
          <rPr>
            <b/>
            <sz val="9"/>
            <color indexed="81"/>
            <rFont val="BIZ UDPゴシック"/>
            <family val="3"/>
            <charset val="128"/>
          </rPr>
          <t>作成者:</t>
        </r>
        <r>
          <rPr>
            <sz val="9"/>
            <color indexed="81"/>
            <rFont val="BIZ UDPゴシック"/>
            <family val="3"/>
            <charset val="128"/>
          </rPr>
          <t xml:space="preserve">
公開用の会議の概要、議事録には依頼者名を記載しますので、原則として
「○○株式会社の依頼による」という記載は不要です。</t>
        </r>
      </text>
    </comment>
    <comment ref="F37" authorId="0" shapeId="0">
      <text>
        <r>
          <rPr>
            <b/>
            <sz val="9"/>
            <color indexed="81"/>
            <rFont val="BIZ UDPゴシック"/>
            <family val="3"/>
            <charset val="128"/>
          </rPr>
          <t>作成者:</t>
        </r>
        <r>
          <rPr>
            <sz val="9"/>
            <color indexed="81"/>
            <rFont val="BIZ UDPゴシック"/>
            <family val="3"/>
            <charset val="128"/>
          </rPr>
          <t xml:space="preserve">
職名が不明な場合には、治験事務局までお問い合わせください。</t>
        </r>
      </text>
    </comment>
    <comment ref="C39" authorId="0" shapeId="0">
      <text>
        <r>
          <rPr>
            <b/>
            <sz val="9"/>
            <color indexed="81"/>
            <rFont val="BIZ UDPゴシック"/>
            <family val="3"/>
            <charset val="128"/>
          </rPr>
          <t>作成者:</t>
        </r>
        <r>
          <rPr>
            <sz val="9"/>
            <color indexed="81"/>
            <rFont val="BIZ UDPゴシック"/>
            <family val="3"/>
            <charset val="128"/>
          </rPr>
          <t xml:space="preserve">
行数が足りない場合には、適宜追加してください。</t>
        </r>
      </text>
    </comment>
    <comment ref="A59" authorId="0" shapeId="0">
      <text>
        <r>
          <rPr>
            <b/>
            <sz val="9"/>
            <color indexed="81"/>
            <rFont val="MS P ゴシック"/>
            <family val="3"/>
            <charset val="128"/>
          </rPr>
          <t>作成者:</t>
        </r>
        <r>
          <rPr>
            <sz val="9"/>
            <color indexed="81"/>
            <rFont val="MS P ゴシック"/>
            <family val="3"/>
            <charset val="128"/>
          </rPr>
          <t xml:space="preserve">
レセプトで必要な情報となります。</t>
        </r>
      </text>
    </comment>
    <comment ref="B62" authorId="0" shapeId="0">
      <text>
        <r>
          <rPr>
            <b/>
            <sz val="9"/>
            <color indexed="81"/>
            <rFont val="BIZ UDPゴシック"/>
            <family val="3"/>
            <charset val="128"/>
          </rPr>
          <t>作成者:</t>
        </r>
        <r>
          <rPr>
            <sz val="9"/>
            <color indexed="81"/>
            <rFont val="BIZ UDPゴシック"/>
            <family val="3"/>
            <charset val="128"/>
          </rPr>
          <t xml:space="preserve">
数値のみ入力してください。</t>
        </r>
      </text>
    </comment>
    <comment ref="B66" authorId="0" shapeId="0">
      <text>
        <r>
          <rPr>
            <b/>
            <sz val="9"/>
            <color indexed="81"/>
            <rFont val="BIZ UDPゴシック"/>
            <family val="3"/>
            <charset val="128"/>
          </rPr>
          <t>作成者:</t>
        </r>
        <r>
          <rPr>
            <sz val="9"/>
            <color indexed="81"/>
            <rFont val="BIZ UDPゴシック"/>
            <family val="3"/>
            <charset val="128"/>
          </rPr>
          <t xml:space="preserve">
数値のみ入力してください。</t>
        </r>
      </text>
    </comment>
    <comment ref="B71" authorId="0" shapeId="0">
      <text>
        <r>
          <rPr>
            <b/>
            <sz val="9"/>
            <color indexed="81"/>
            <rFont val="BIZ UDPゴシック"/>
            <family val="3"/>
            <charset val="128"/>
          </rPr>
          <t>作成者:</t>
        </r>
        <r>
          <rPr>
            <sz val="9"/>
            <color indexed="81"/>
            <rFont val="BIZ UDPゴシック"/>
            <family val="3"/>
            <charset val="128"/>
          </rPr>
          <t xml:space="preserve">
本院としては、初回IRBに契約締結できるようにしておりますので、初回IRB日をご記載ください。
ただし、初回IRB日に契約できないケースもありますので、その場合は本様式の何らかの更新時に、この点も更新いただければ幸いです。</t>
        </r>
      </text>
    </comment>
    <comment ref="B72" authorId="0" shapeId="0">
      <text>
        <r>
          <rPr>
            <b/>
            <sz val="9"/>
            <color indexed="81"/>
            <rFont val="BIZ UDPゴシック"/>
            <family val="3"/>
            <charset val="128"/>
          </rPr>
          <t>作成者:</t>
        </r>
        <r>
          <rPr>
            <sz val="9"/>
            <color indexed="81"/>
            <rFont val="BIZ UDPゴシック"/>
            <family val="3"/>
            <charset val="128"/>
          </rPr>
          <t xml:space="preserve">
治験終了日が該当する年度末をご記載ください。</t>
        </r>
      </text>
    </comment>
    <comment ref="C77" authorId="0" shapeId="0">
      <text>
        <r>
          <rPr>
            <b/>
            <sz val="9"/>
            <color indexed="81"/>
            <rFont val="BIZ UDPゴシック"/>
            <family val="3"/>
            <charset val="128"/>
          </rPr>
          <t>作成者:</t>
        </r>
        <r>
          <rPr>
            <sz val="9"/>
            <color indexed="81"/>
            <rFont val="BIZ UDPゴシック"/>
            <family val="3"/>
            <charset val="128"/>
          </rPr>
          <t xml:space="preserve">
プレスクリーニング有の場合において、プレスクリーニング脱落した場合は、脱落症例費のうち、24,000円を請求いたします。その後、スクリーニング脱落した場合は、36,000円請求いたします（最大で60,000円（税抜））。</t>
        </r>
      </text>
    </comment>
    <comment ref="B80" authorId="0" shapeId="0">
      <text>
        <r>
          <rPr>
            <b/>
            <sz val="9"/>
            <color indexed="81"/>
            <rFont val="BIZ UDPゴシック"/>
            <family val="3"/>
            <charset val="128"/>
          </rPr>
          <t>作成者:</t>
        </r>
        <r>
          <rPr>
            <sz val="9"/>
            <color indexed="81"/>
            <rFont val="BIZ UDPゴシック"/>
            <family val="3"/>
            <charset val="128"/>
          </rPr>
          <t xml:space="preserve">
CRC業務についてご記載ください。</t>
        </r>
      </text>
    </comment>
    <comment ref="B89"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93" authorId="0" shapeId="0">
      <text>
        <r>
          <rPr>
            <b/>
            <sz val="9"/>
            <color indexed="81"/>
            <rFont val="BIZ UDPゴシック"/>
            <family val="3"/>
            <charset val="128"/>
          </rPr>
          <t>作成者:</t>
        </r>
        <r>
          <rPr>
            <sz val="9"/>
            <color indexed="81"/>
            <rFont val="BIZ UDPゴシック"/>
            <family val="3"/>
            <charset val="128"/>
          </rPr>
          <t xml:space="preserve">
1行目：役職名
2行目：氏名</t>
        </r>
      </text>
    </comment>
    <comment ref="B95"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A104" authorId="0" shapeId="0">
      <text>
        <r>
          <rPr>
            <b/>
            <sz val="10"/>
            <color indexed="81"/>
            <rFont val="BIZ UDPゴシック"/>
            <family val="3"/>
            <charset val="128"/>
          </rPr>
          <t>作成者:</t>
        </r>
        <r>
          <rPr>
            <sz val="10"/>
            <color indexed="81"/>
            <rFont val="BIZ UDPゴシック"/>
            <family val="3"/>
            <charset val="128"/>
          </rPr>
          <t xml:space="preserve">
契約書、IRB審査結果通知書等について、</t>
        </r>
        <r>
          <rPr>
            <b/>
            <sz val="10"/>
            <color indexed="81"/>
            <rFont val="BIZ UDPゴシック"/>
            <family val="3"/>
            <charset val="128"/>
          </rPr>
          <t>「9.担当者」と別</t>
        </r>
        <r>
          <rPr>
            <sz val="10"/>
            <color indexed="81"/>
            <rFont val="BIZ UDPゴシック"/>
            <family val="3"/>
            <charset val="128"/>
          </rPr>
          <t>に書類の送付先の指定がある場合は、入力してください。
※「9.担当者」と同一の場合は「同上」と記載</t>
        </r>
      </text>
    </comment>
    <comment ref="B104"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114" authorId="0" shapeId="0">
      <text>
        <r>
          <rPr>
            <b/>
            <sz val="9"/>
            <color indexed="81"/>
            <rFont val="BIZ UDPゴシック"/>
            <family val="3"/>
            <charset val="128"/>
          </rPr>
          <t>作成者:</t>
        </r>
        <r>
          <rPr>
            <sz val="9"/>
            <color indexed="81"/>
            <rFont val="BIZ UDPゴシック"/>
            <family val="3"/>
            <charset val="128"/>
          </rPr>
          <t xml:space="preserve">
1行目：役職名
2行目：氏名</t>
        </r>
      </text>
    </comment>
    <comment ref="B116"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122"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List>
</comments>
</file>

<file path=xl/comments2.xml><?xml version="1.0" encoding="utf-8"?>
<comments xmlns="http://schemas.openxmlformats.org/spreadsheetml/2006/main">
  <authors>
    <author>作成者</author>
  </authors>
  <commentList>
    <comment ref="H6" authorId="0" shapeId="0">
      <text>
        <r>
          <rPr>
            <b/>
            <sz val="9"/>
            <color indexed="81"/>
            <rFont val="MS P ゴシック"/>
            <family val="3"/>
            <charset val="128"/>
          </rPr>
          <t>作成者:</t>
        </r>
        <r>
          <rPr>
            <sz val="9"/>
            <color indexed="81"/>
            <rFont val="MS P ゴシック"/>
            <family val="3"/>
            <charset val="128"/>
          </rPr>
          <t xml:space="preserve">
SMO CRCが担当される場合は、ポイントを「0」とし、備考欄に「SMO導入のため」とご記載ください。</t>
        </r>
      </text>
    </comment>
  </commentList>
</comments>
</file>

<file path=xl/sharedStrings.xml><?xml version="1.0" encoding="utf-8"?>
<sst xmlns="http://schemas.openxmlformats.org/spreadsheetml/2006/main" count="609" uniqueCount="452">
  <si>
    <t>整理番号</t>
    <rPh sb="0" eb="2">
      <t>セイリ</t>
    </rPh>
    <rPh sb="2" eb="4">
      <t>バンゴウ</t>
    </rPh>
    <phoneticPr fontId="4"/>
  </si>
  <si>
    <t>区分</t>
    <rPh sb="0" eb="2">
      <t>クブン</t>
    </rPh>
    <phoneticPr fontId="4"/>
  </si>
  <si>
    <t>西暦</t>
    <rPh sb="0" eb="2">
      <t>セイレキ</t>
    </rPh>
    <phoneticPr fontId="4"/>
  </si>
  <si>
    <t>　　　　年　　　　月　　　　日</t>
    <phoneticPr fontId="4"/>
  </si>
  <si>
    <t>治　　験　　計　　画　　の　　概　　要</t>
    <rPh sb="0" eb="1">
      <t>オサム</t>
    </rPh>
    <rPh sb="3" eb="4">
      <t>シルシ</t>
    </rPh>
    <rPh sb="6" eb="7">
      <t>ケイ</t>
    </rPh>
    <rPh sb="9" eb="10">
      <t>ガ</t>
    </rPh>
    <rPh sb="15" eb="16">
      <t>オオムネ</t>
    </rPh>
    <rPh sb="18" eb="19">
      <t>ヨウ</t>
    </rPh>
    <phoneticPr fontId="4"/>
  </si>
  <si>
    <t>　1．研究の種別</t>
    <rPh sb="3" eb="5">
      <t>ケンキュウ</t>
    </rPh>
    <rPh sb="6" eb="8">
      <t>シュベツ</t>
    </rPh>
    <phoneticPr fontId="4"/>
  </si>
  <si>
    <t>□治験（□第Ⅰ相　　□第Ⅱ相　　□第Ⅱ相後期　　□第Ⅲ相）
□製造販売後臨床試験（試験薬提供　□有　　□無）</t>
    <phoneticPr fontId="4"/>
  </si>
  <si>
    <t>　2．研究の目的</t>
    <rPh sb="3" eb="5">
      <t>ケンキュウ</t>
    </rPh>
    <rPh sb="6" eb="8">
      <t>モクテキ</t>
    </rPh>
    <phoneticPr fontId="4"/>
  </si>
  <si>
    <t>□製造販売承認申請　　□製造販売承認事項一部変更承認申請
□その他（　　　　　　　　　　　　　　　　　　　　　　　　　　　　　　　　　　　）</t>
    <phoneticPr fontId="4"/>
  </si>
  <si>
    <t>　3．治験薬の名称
　　　及び剤形等</t>
    <rPh sb="3" eb="6">
      <t>チケンヤク</t>
    </rPh>
    <rPh sb="7" eb="9">
      <t>メイショウ</t>
    </rPh>
    <rPh sb="13" eb="14">
      <t>オヨ</t>
    </rPh>
    <rPh sb="15" eb="16">
      <t>ザイ</t>
    </rPh>
    <rPh sb="16" eb="17">
      <t>ケイ</t>
    </rPh>
    <rPh sb="17" eb="18">
      <t>トウ</t>
    </rPh>
    <phoneticPr fontId="4"/>
  </si>
  <si>
    <t>被験薬の化学名又は
識別番号（治験の場合）</t>
    <rPh sb="0" eb="2">
      <t>ヒケン</t>
    </rPh>
    <rPh sb="2" eb="3">
      <t>ヤク</t>
    </rPh>
    <rPh sb="4" eb="6">
      <t>カガク</t>
    </rPh>
    <rPh sb="6" eb="7">
      <t>メイ</t>
    </rPh>
    <rPh sb="7" eb="8">
      <t>マタ</t>
    </rPh>
    <rPh sb="10" eb="12">
      <t>シキベツ</t>
    </rPh>
    <rPh sb="12" eb="14">
      <t>バンゴウ</t>
    </rPh>
    <rPh sb="15" eb="17">
      <t>チケン</t>
    </rPh>
    <rPh sb="18" eb="20">
      <t>バアイ</t>
    </rPh>
    <phoneticPr fontId="4"/>
  </si>
  <si>
    <t>一般名</t>
    <rPh sb="0" eb="3">
      <t>イッパンメイ</t>
    </rPh>
    <phoneticPr fontId="4"/>
  </si>
  <si>
    <t>商品名（製販後の場合）</t>
    <rPh sb="0" eb="3">
      <t>ショウヒンメイ</t>
    </rPh>
    <rPh sb="4" eb="7">
      <t>セイハンゴ</t>
    </rPh>
    <rPh sb="8" eb="10">
      <t>バアイ</t>
    </rPh>
    <phoneticPr fontId="4"/>
  </si>
  <si>
    <t>剤形等</t>
    <rPh sb="0" eb="2">
      <t>ザイケイ</t>
    </rPh>
    <rPh sb="2" eb="3">
      <t>トウ</t>
    </rPh>
    <phoneticPr fontId="4"/>
  </si>
  <si>
    <t>成分及び分量</t>
    <rPh sb="0" eb="2">
      <t>セイブン</t>
    </rPh>
    <rPh sb="2" eb="3">
      <t>オヨ</t>
    </rPh>
    <rPh sb="4" eb="6">
      <t>ブンリョウ</t>
    </rPh>
    <phoneticPr fontId="4"/>
  </si>
  <si>
    <t>内服・注射・外用の別</t>
    <rPh sb="0" eb="2">
      <t>ナイフク</t>
    </rPh>
    <rPh sb="3" eb="5">
      <t>チュウシャ</t>
    </rPh>
    <rPh sb="6" eb="8">
      <t>ガイヨウ</t>
    </rPh>
    <rPh sb="9" eb="10">
      <t>ベツ</t>
    </rPh>
    <phoneticPr fontId="4"/>
  </si>
  <si>
    <t>　4．治験の内容①</t>
    <rPh sb="3" eb="5">
      <t>チケン</t>
    </rPh>
    <rPh sb="6" eb="8">
      <t>ナイヨウ</t>
    </rPh>
    <phoneticPr fontId="4"/>
  </si>
  <si>
    <t>対象疾患</t>
    <rPh sb="0" eb="2">
      <t>タイショウ</t>
    </rPh>
    <rPh sb="2" eb="4">
      <t>シッカン</t>
    </rPh>
    <phoneticPr fontId="4"/>
  </si>
  <si>
    <t>デザイン</t>
    <phoneticPr fontId="4"/>
  </si>
  <si>
    <t>□オープン　　□単盲検　　□二重盲検</t>
    <rPh sb="8" eb="9">
      <t>タン</t>
    </rPh>
    <rPh sb="9" eb="11">
      <t>モウケン</t>
    </rPh>
    <rPh sb="14" eb="18">
      <t>ニジュウモウケン</t>
    </rPh>
    <phoneticPr fontId="4"/>
  </si>
  <si>
    <t>ポピュレーション</t>
    <phoneticPr fontId="4"/>
  </si>
  <si>
    <t>□成人　  □成人（高齢者、肝・腎障害等合併有）　 
□小児（15歳未満の小児対象）</t>
    <rPh sb="1" eb="3">
      <t>セイジン</t>
    </rPh>
    <rPh sb="7" eb="9">
      <t>セイジン</t>
    </rPh>
    <rPh sb="10" eb="13">
      <t>コウレイシャ</t>
    </rPh>
    <rPh sb="14" eb="15">
      <t>カン</t>
    </rPh>
    <rPh sb="16" eb="17">
      <t>ジン</t>
    </rPh>
    <rPh sb="17" eb="19">
      <t>ショウガイ</t>
    </rPh>
    <rPh sb="19" eb="20">
      <t>トウ</t>
    </rPh>
    <rPh sb="20" eb="22">
      <t>ガッペイ</t>
    </rPh>
    <rPh sb="22" eb="23">
      <t>アリ</t>
    </rPh>
    <rPh sb="28" eb="30">
      <t>ショウニ</t>
    </rPh>
    <rPh sb="33" eb="34">
      <t>サイ</t>
    </rPh>
    <rPh sb="34" eb="36">
      <t>ミマン</t>
    </rPh>
    <rPh sb="37" eb="39">
      <t>ショウニ</t>
    </rPh>
    <rPh sb="39" eb="41">
      <t>タイショウ</t>
    </rPh>
    <phoneticPr fontId="4"/>
  </si>
  <si>
    <t>治験課題名</t>
    <rPh sb="0" eb="2">
      <t>チケン</t>
    </rPh>
    <rPh sb="2" eb="4">
      <t>カダイ</t>
    </rPh>
    <rPh sb="4" eb="5">
      <t>メイ</t>
    </rPh>
    <phoneticPr fontId="4"/>
  </si>
  <si>
    <r>
      <t xml:space="preserve">治験審査委員会の会議の記録の概要に上記治験課題名を、
□使用可　　□使用不可 
</t>
    </r>
    <r>
      <rPr>
        <sz val="9"/>
        <color indexed="8"/>
        <rFont val="Meiryo UI"/>
        <family val="3"/>
        <charset val="128"/>
      </rPr>
      <t>※使用不可の場合は、公表課題名を作成し下欄に記載ください。</t>
    </r>
    <rPh sb="0" eb="2">
      <t>チケン</t>
    </rPh>
    <rPh sb="2" eb="4">
      <t>シンサ</t>
    </rPh>
    <rPh sb="4" eb="7">
      <t>イインカイ</t>
    </rPh>
    <rPh sb="8" eb="10">
      <t>カイギ</t>
    </rPh>
    <rPh sb="11" eb="13">
      <t>キロク</t>
    </rPh>
    <rPh sb="14" eb="16">
      <t>ガイヨウ</t>
    </rPh>
    <rPh sb="17" eb="19">
      <t>ジョウキ</t>
    </rPh>
    <rPh sb="19" eb="21">
      <t>チケン</t>
    </rPh>
    <rPh sb="21" eb="23">
      <t>カダイ</t>
    </rPh>
    <rPh sb="23" eb="24">
      <t>メイ</t>
    </rPh>
    <rPh sb="28" eb="30">
      <t>シヨウ</t>
    </rPh>
    <rPh sb="30" eb="31">
      <t>カ</t>
    </rPh>
    <rPh sb="34" eb="36">
      <t>シヨウ</t>
    </rPh>
    <rPh sb="36" eb="38">
      <t>フカ</t>
    </rPh>
    <rPh sb="42" eb="44">
      <t>シヨウ</t>
    </rPh>
    <rPh sb="44" eb="46">
      <t>フカ</t>
    </rPh>
    <rPh sb="47" eb="49">
      <t>バアイ</t>
    </rPh>
    <rPh sb="51" eb="53">
      <t>コウヒョウ</t>
    </rPh>
    <rPh sb="53" eb="55">
      <t>カダイ</t>
    </rPh>
    <rPh sb="55" eb="56">
      <t>メイ</t>
    </rPh>
    <rPh sb="57" eb="59">
      <t>サクセイ</t>
    </rPh>
    <rPh sb="60" eb="61">
      <t>シタ</t>
    </rPh>
    <rPh sb="61" eb="62">
      <t>ラン</t>
    </rPh>
    <rPh sb="63" eb="65">
      <t>キサイ</t>
    </rPh>
    <phoneticPr fontId="4"/>
  </si>
  <si>
    <t>公表課題名：</t>
    <rPh sb="0" eb="2">
      <t>コウヒョウ</t>
    </rPh>
    <rPh sb="2" eb="4">
      <t>カダイ</t>
    </rPh>
    <rPh sb="4" eb="5">
      <t>メイ</t>
    </rPh>
    <phoneticPr fontId="4"/>
  </si>
  <si>
    <t>治験の内容
（こちらの記載内容が契約書に反映されます。）</t>
    <rPh sb="0" eb="2">
      <t>チケン</t>
    </rPh>
    <rPh sb="3" eb="5">
      <t>ナイヨウ</t>
    </rPh>
    <rPh sb="11" eb="13">
      <t>キサイ</t>
    </rPh>
    <rPh sb="13" eb="15">
      <t>ナイヨウ</t>
    </rPh>
    <rPh sb="16" eb="19">
      <t>ケイヤクショ</t>
    </rPh>
    <rPh sb="20" eb="22">
      <t>ハンエイ</t>
    </rPh>
    <phoneticPr fontId="4"/>
  </si>
  <si>
    <t>投与期間</t>
    <rPh sb="0" eb="2">
      <t>トウヨ</t>
    </rPh>
    <rPh sb="2" eb="4">
      <t>キカン</t>
    </rPh>
    <phoneticPr fontId="4"/>
  </si>
  <si>
    <t>治験実施計画書番号</t>
    <rPh sb="0" eb="2">
      <t>チケン</t>
    </rPh>
    <rPh sb="2" eb="4">
      <t>ジッシ</t>
    </rPh>
    <rPh sb="4" eb="7">
      <t>ケイカクショ</t>
    </rPh>
    <rPh sb="7" eb="9">
      <t>バンゴウ</t>
    </rPh>
    <phoneticPr fontId="4"/>
  </si>
  <si>
    <t>治験期間
（プロトコールに定めた期間）</t>
    <rPh sb="0" eb="2">
      <t>チケン</t>
    </rPh>
    <rPh sb="2" eb="4">
      <t>キカン</t>
    </rPh>
    <rPh sb="13" eb="14">
      <t>サダ</t>
    </rPh>
    <rPh sb="16" eb="18">
      <t>キカン</t>
    </rPh>
    <phoneticPr fontId="4"/>
  </si>
  <si>
    <t>　　　　　　年　　　月　　　日　～　　　　　　年　　　月　　　日</t>
    <rPh sb="6" eb="7">
      <t>ネン</t>
    </rPh>
    <rPh sb="10" eb="11">
      <t>ガツ</t>
    </rPh>
    <rPh sb="14" eb="15">
      <t>ニチ</t>
    </rPh>
    <rPh sb="23" eb="24">
      <t>ネン</t>
    </rPh>
    <rPh sb="27" eb="28">
      <t>ガツ</t>
    </rPh>
    <rPh sb="31" eb="32">
      <t>ニチ</t>
    </rPh>
    <phoneticPr fontId="4"/>
  </si>
  <si>
    <t>エントリー期間</t>
    <rPh sb="5" eb="7">
      <t>キカン</t>
    </rPh>
    <phoneticPr fontId="4"/>
  </si>
  <si>
    <t>入院・外来の別</t>
    <rPh sb="0" eb="2">
      <t>ニュウイン</t>
    </rPh>
    <rPh sb="3" eb="5">
      <t>ガイライ</t>
    </rPh>
    <rPh sb="6" eb="7">
      <t>ベツ</t>
    </rPh>
    <phoneticPr fontId="4"/>
  </si>
  <si>
    <t>□入院　　□外来　　□入院及び外来</t>
    <phoneticPr fontId="4"/>
  </si>
  <si>
    <t>国際共同治験</t>
    <rPh sb="0" eb="2">
      <t>コクサイ</t>
    </rPh>
    <rPh sb="2" eb="4">
      <t>キョウドウ</t>
    </rPh>
    <rPh sb="4" eb="6">
      <t>チケン</t>
    </rPh>
    <phoneticPr fontId="4"/>
  </si>
  <si>
    <t>□はい　　□いいえ</t>
    <phoneticPr fontId="4"/>
  </si>
  <si>
    <t>ゲノム・遺伝子解析</t>
    <rPh sb="4" eb="7">
      <t>イデンシ</t>
    </rPh>
    <rPh sb="7" eb="9">
      <t>カイセキ</t>
    </rPh>
    <phoneticPr fontId="4"/>
  </si>
  <si>
    <r>
      <t>□有（□日本製薬工業協会分類A　　□分類B　　□分類C）　　　□無</t>
    </r>
    <r>
      <rPr>
        <sz val="9"/>
        <color indexed="8"/>
        <rFont val="Meiryo UI"/>
        <family val="3"/>
        <charset val="128"/>
      </rPr>
      <t xml:space="preserve">
※日本製薬工業協会分類：http://www.jpma.or.jp/about/basis/guide/pdf/phamageno.pdf　参照</t>
    </r>
    <rPh sb="1" eb="2">
      <t>ア</t>
    </rPh>
    <rPh sb="4" eb="6">
      <t>ニホン</t>
    </rPh>
    <rPh sb="6" eb="8">
      <t>セイヤク</t>
    </rPh>
    <rPh sb="8" eb="10">
      <t>コウギョウ</t>
    </rPh>
    <rPh sb="10" eb="12">
      <t>キョウカイ</t>
    </rPh>
    <rPh sb="12" eb="14">
      <t>ブンルイ</t>
    </rPh>
    <rPh sb="18" eb="20">
      <t>ブンルイ</t>
    </rPh>
    <rPh sb="24" eb="26">
      <t>ブンルイ</t>
    </rPh>
    <rPh sb="32" eb="33">
      <t>ナ</t>
    </rPh>
    <rPh sb="35" eb="37">
      <t>ニホン</t>
    </rPh>
    <rPh sb="37" eb="39">
      <t>セイヤク</t>
    </rPh>
    <rPh sb="39" eb="41">
      <t>コウギョウ</t>
    </rPh>
    <rPh sb="41" eb="43">
      <t>キョウカイ</t>
    </rPh>
    <rPh sb="43" eb="45">
      <t>ブンルイ</t>
    </rPh>
    <rPh sb="104" eb="106">
      <t>サンショウ</t>
    </rPh>
    <phoneticPr fontId="4"/>
  </si>
  <si>
    <t>　4．治験の内容②</t>
    <rPh sb="3" eb="5">
      <t>チケン</t>
    </rPh>
    <rPh sb="6" eb="8">
      <t>ナイヨウ</t>
    </rPh>
    <phoneticPr fontId="4"/>
  </si>
  <si>
    <t>画像診断の画像提出</t>
    <rPh sb="0" eb="2">
      <t>ガゾウ</t>
    </rPh>
    <rPh sb="2" eb="4">
      <t>シンダン</t>
    </rPh>
    <rPh sb="5" eb="7">
      <t>ガゾウ</t>
    </rPh>
    <rPh sb="7" eb="9">
      <t>テイシュツ</t>
    </rPh>
    <phoneticPr fontId="4"/>
  </si>
  <si>
    <t>□有　　　□無</t>
    <rPh sb="1" eb="2">
      <t>アリ</t>
    </rPh>
    <rPh sb="6" eb="7">
      <t>ナ</t>
    </rPh>
    <phoneticPr fontId="4"/>
  </si>
  <si>
    <t>有の場合の提出回数（1例あたり）：</t>
    <rPh sb="0" eb="1">
      <t>ア</t>
    </rPh>
    <rPh sb="2" eb="4">
      <t>バアイ</t>
    </rPh>
    <rPh sb="5" eb="7">
      <t>テイシュツ</t>
    </rPh>
    <rPh sb="7" eb="9">
      <t>カイスウ</t>
    </rPh>
    <rPh sb="11" eb="12">
      <t>レイ</t>
    </rPh>
    <phoneticPr fontId="4"/>
  </si>
  <si>
    <t>外注検査特殊発送の希望</t>
    <rPh sb="0" eb="2">
      <t>ガイチュウ</t>
    </rPh>
    <rPh sb="2" eb="4">
      <t>ケンサ</t>
    </rPh>
    <rPh sb="4" eb="6">
      <t>トクシュ</t>
    </rPh>
    <rPh sb="6" eb="8">
      <t>ハッソウ</t>
    </rPh>
    <rPh sb="9" eb="11">
      <t>キボウ</t>
    </rPh>
    <phoneticPr fontId="4"/>
  </si>
  <si>
    <t>発症処理の回数（1例あたり）：</t>
    <rPh sb="0" eb="2">
      <t>ハッショウ</t>
    </rPh>
    <rPh sb="2" eb="4">
      <t>ショリ</t>
    </rPh>
    <rPh sb="5" eb="7">
      <t>カイスウ</t>
    </rPh>
    <rPh sb="9" eb="10">
      <t>レイ</t>
    </rPh>
    <phoneticPr fontId="4"/>
  </si>
  <si>
    <t>症例ファイル作成希望</t>
    <rPh sb="0" eb="2">
      <t>ショウレイ</t>
    </rPh>
    <rPh sb="6" eb="8">
      <t>サクセイ</t>
    </rPh>
    <rPh sb="8" eb="10">
      <t>キボウ</t>
    </rPh>
    <phoneticPr fontId="4"/>
  </si>
  <si>
    <t>ＥＤＣの使用</t>
    <rPh sb="4" eb="6">
      <t>シヨウ</t>
    </rPh>
    <phoneticPr fontId="4"/>
  </si>
  <si>
    <t>□有　　　□無</t>
    <rPh sb="1" eb="2">
      <t>ア</t>
    </rPh>
    <rPh sb="6" eb="7">
      <t>ナ</t>
    </rPh>
    <phoneticPr fontId="4"/>
  </si>
  <si>
    <t>IRBへの症例報告書の
見本の提出</t>
    <rPh sb="5" eb="7">
      <t>ショウレイ</t>
    </rPh>
    <rPh sb="7" eb="10">
      <t>ホウコクショ</t>
    </rPh>
    <rPh sb="12" eb="14">
      <t>ミホン</t>
    </rPh>
    <rPh sb="15" eb="17">
      <t>テイシュツ</t>
    </rPh>
    <phoneticPr fontId="4"/>
  </si>
  <si>
    <r>
      <t>□有　　 □無</t>
    </r>
    <r>
      <rPr>
        <sz val="10"/>
        <color indexed="8"/>
        <rFont val="Meiryo UI"/>
        <family val="3"/>
        <charset val="128"/>
      </rPr>
      <t>（治験実施計画書において記載事項が十分に読み取れるため）</t>
    </r>
    <rPh sb="1" eb="2">
      <t>アリ</t>
    </rPh>
    <rPh sb="6" eb="7">
      <t>ナ</t>
    </rPh>
    <rPh sb="8" eb="10">
      <t>チケン</t>
    </rPh>
    <rPh sb="10" eb="12">
      <t>ジッシ</t>
    </rPh>
    <rPh sb="12" eb="15">
      <t>ケイカクショ</t>
    </rPh>
    <rPh sb="19" eb="21">
      <t>キサイ</t>
    </rPh>
    <rPh sb="21" eb="23">
      <t>ジコウ</t>
    </rPh>
    <rPh sb="24" eb="26">
      <t>ジュウブン</t>
    </rPh>
    <rPh sb="27" eb="28">
      <t>ヨ</t>
    </rPh>
    <rPh sb="29" eb="30">
      <t>ト</t>
    </rPh>
    <phoneticPr fontId="4"/>
  </si>
  <si>
    <t>実施診療科</t>
    <rPh sb="0" eb="2">
      <t>ジッシ</t>
    </rPh>
    <rPh sb="2" eb="5">
      <t>シンリョウカ</t>
    </rPh>
    <phoneticPr fontId="4"/>
  </si>
  <si>
    <t>診療科名</t>
    <rPh sb="0" eb="3">
      <t>シンリョウカ</t>
    </rPh>
    <rPh sb="3" eb="4">
      <t>メイ</t>
    </rPh>
    <phoneticPr fontId="4"/>
  </si>
  <si>
    <t>○○科</t>
    <rPh sb="2" eb="3">
      <t>カ</t>
    </rPh>
    <phoneticPr fontId="4"/>
  </si>
  <si>
    <t>実施診療科および担当医師</t>
    <rPh sb="0" eb="2">
      <t>ジッシ</t>
    </rPh>
    <rPh sb="2" eb="5">
      <t>シンリョウカ</t>
    </rPh>
    <rPh sb="8" eb="10">
      <t>タントウ</t>
    </rPh>
    <rPh sb="10" eb="12">
      <t>イシ</t>
    </rPh>
    <phoneticPr fontId="4"/>
  </si>
  <si>
    <t>分類</t>
    <rPh sb="0" eb="2">
      <t>ブンルイ</t>
    </rPh>
    <phoneticPr fontId="4"/>
  </si>
  <si>
    <t>所属</t>
    <rPh sb="0" eb="2">
      <t>ショゾク</t>
    </rPh>
    <phoneticPr fontId="4"/>
  </si>
  <si>
    <t>職名</t>
    <rPh sb="0" eb="2">
      <t>ショクメイ</t>
    </rPh>
    <phoneticPr fontId="4"/>
  </si>
  <si>
    <t>氏名</t>
    <rPh sb="0" eb="2">
      <t>シメイ</t>
    </rPh>
    <phoneticPr fontId="4"/>
  </si>
  <si>
    <t>責任医師</t>
  </si>
  <si>
    <t>教授</t>
    <rPh sb="0" eb="2">
      <t>キョウジュ</t>
    </rPh>
    <phoneticPr fontId="4"/>
  </si>
  <si>
    <t>山田　太郎</t>
    <rPh sb="0" eb="2">
      <t>ヤマダ</t>
    </rPh>
    <rPh sb="3" eb="5">
      <t>タロウ</t>
    </rPh>
    <phoneticPr fontId="4"/>
  </si>
  <si>
    <t>分担医師</t>
    <phoneticPr fontId="4"/>
  </si>
  <si>
    <t>分担医師</t>
    <phoneticPr fontId="4"/>
  </si>
  <si>
    <t>　5．治験薬の詳細</t>
    <phoneticPr fontId="4"/>
  </si>
  <si>
    <t>治験薬の名称①</t>
    <rPh sb="0" eb="2">
      <t>チケン</t>
    </rPh>
    <rPh sb="2" eb="3">
      <t>ヤク</t>
    </rPh>
    <rPh sb="4" eb="6">
      <t>メイショウ</t>
    </rPh>
    <phoneticPr fontId="1"/>
  </si>
  <si>
    <t>治験成分記号①</t>
    <rPh sb="0" eb="2">
      <t>チケン</t>
    </rPh>
    <rPh sb="2" eb="4">
      <t>セイブン</t>
    </rPh>
    <rPh sb="4" eb="6">
      <t>キゴウ</t>
    </rPh>
    <phoneticPr fontId="1"/>
  </si>
  <si>
    <t>届出年月日①</t>
    <rPh sb="0" eb="1">
      <t>トドケ</t>
    </rPh>
    <rPh sb="1" eb="2">
      <t>デ</t>
    </rPh>
    <rPh sb="2" eb="5">
      <t>ネンガッピ</t>
    </rPh>
    <phoneticPr fontId="1"/>
  </si>
  <si>
    <t>届出回数①</t>
    <rPh sb="0" eb="2">
      <t>トドケデ</t>
    </rPh>
    <rPh sb="2" eb="4">
      <t>カイスウ</t>
    </rPh>
    <phoneticPr fontId="1"/>
  </si>
  <si>
    <t>治験薬の名称②</t>
    <rPh sb="0" eb="2">
      <t>チケン</t>
    </rPh>
    <rPh sb="2" eb="3">
      <t>ヤク</t>
    </rPh>
    <rPh sb="4" eb="6">
      <t>メイショウ</t>
    </rPh>
    <phoneticPr fontId="1"/>
  </si>
  <si>
    <t>治験成分記号②</t>
    <rPh sb="0" eb="2">
      <t>チケン</t>
    </rPh>
    <rPh sb="2" eb="4">
      <t>セイブン</t>
    </rPh>
    <rPh sb="4" eb="6">
      <t>キゴウ</t>
    </rPh>
    <phoneticPr fontId="1"/>
  </si>
  <si>
    <t>届出年月日②</t>
    <rPh sb="0" eb="1">
      <t>トドケ</t>
    </rPh>
    <rPh sb="1" eb="2">
      <t>デ</t>
    </rPh>
    <rPh sb="2" eb="5">
      <t>ネンガッピ</t>
    </rPh>
    <phoneticPr fontId="1"/>
  </si>
  <si>
    <t>届出回数②</t>
    <rPh sb="0" eb="2">
      <t>トドケデ</t>
    </rPh>
    <rPh sb="2" eb="4">
      <t>カイスウ</t>
    </rPh>
    <phoneticPr fontId="1"/>
  </si>
  <si>
    <t>予定される効能効果</t>
  </si>
  <si>
    <t>　6．ネットワーク
　　　治験の有無
　　□有　　　□無</t>
    <rPh sb="13" eb="15">
      <t>チケン</t>
    </rPh>
    <rPh sb="16" eb="18">
      <t>ウム</t>
    </rPh>
    <rPh sb="23" eb="24">
      <t>ア</t>
    </rPh>
    <rPh sb="28" eb="29">
      <t>ナ</t>
    </rPh>
    <phoneticPr fontId="4"/>
  </si>
  <si>
    <t>ネットワーク施設の病院名
（有の場合のみ記入）</t>
    <rPh sb="6" eb="8">
      <t>シセツ</t>
    </rPh>
    <rPh sb="9" eb="11">
      <t>ビョウイン</t>
    </rPh>
    <rPh sb="11" eb="12">
      <t>メイ</t>
    </rPh>
    <rPh sb="14" eb="15">
      <t>ア</t>
    </rPh>
    <rPh sb="16" eb="18">
      <t>バアイ</t>
    </rPh>
    <rPh sb="20" eb="22">
      <t>キニュウ</t>
    </rPh>
    <phoneticPr fontId="4"/>
  </si>
  <si>
    <t>　　　　　　　　　　　　　　　　　　　病院　　　　　　　　　　　　　　　　　　　　　　病院</t>
    <rPh sb="19" eb="21">
      <t>ビョウイン</t>
    </rPh>
    <rPh sb="43" eb="45">
      <t>ビョウイン</t>
    </rPh>
    <phoneticPr fontId="4"/>
  </si>
  <si>
    <t>　7．契約形態と
　　　進捗状況</t>
    <rPh sb="3" eb="5">
      <t>ケイヤク</t>
    </rPh>
    <rPh sb="5" eb="7">
      <t>ケイタイ</t>
    </rPh>
    <rPh sb="12" eb="14">
      <t>シンチョク</t>
    </rPh>
    <rPh sb="14" eb="16">
      <t>ジョウキョウ</t>
    </rPh>
    <phoneticPr fontId="4"/>
  </si>
  <si>
    <t>契約方法</t>
    <rPh sb="0" eb="2">
      <t>ケイヤク</t>
    </rPh>
    <rPh sb="2" eb="4">
      <t>ホウホウ</t>
    </rPh>
    <phoneticPr fontId="4"/>
  </si>
  <si>
    <t>□単年度契約　　　□複数年契約</t>
    <rPh sb="1" eb="4">
      <t>タンネンド</t>
    </rPh>
    <rPh sb="4" eb="6">
      <t>ケイヤク</t>
    </rPh>
    <rPh sb="10" eb="13">
      <t>フクスウネン</t>
    </rPh>
    <rPh sb="13" eb="15">
      <t>ケイヤク</t>
    </rPh>
    <phoneticPr fontId="4"/>
  </si>
  <si>
    <t>契約予定日（治験開始日）</t>
    <rPh sb="0" eb="2">
      <t>ケイヤク</t>
    </rPh>
    <rPh sb="2" eb="4">
      <t>ヨテイ</t>
    </rPh>
    <rPh sb="4" eb="5">
      <t>ビ</t>
    </rPh>
    <rPh sb="6" eb="8">
      <t>チケン</t>
    </rPh>
    <rPh sb="8" eb="11">
      <t>カイシビ</t>
    </rPh>
    <phoneticPr fontId="4"/>
  </si>
  <si>
    <t>年　　月　　日</t>
    <rPh sb="0" eb="1">
      <t>ネン</t>
    </rPh>
    <rPh sb="3" eb="4">
      <t>ガツ</t>
    </rPh>
    <rPh sb="6" eb="7">
      <t>ニチ</t>
    </rPh>
    <phoneticPr fontId="4"/>
  </si>
  <si>
    <t>契約終了予定日</t>
    <phoneticPr fontId="4"/>
  </si>
  <si>
    <t>目標とする被験者数</t>
    <rPh sb="0" eb="2">
      <t>モクヒョウ</t>
    </rPh>
    <rPh sb="5" eb="8">
      <t>ヒケンシャ</t>
    </rPh>
    <rPh sb="8" eb="9">
      <t>スウ</t>
    </rPh>
    <phoneticPr fontId="4"/>
  </si>
  <si>
    <t>マイルストーンの設定基準</t>
    <rPh sb="8" eb="10">
      <t>セッテイ</t>
    </rPh>
    <rPh sb="10" eb="12">
      <t>キジュン</t>
    </rPh>
    <phoneticPr fontId="4"/>
  </si>
  <si>
    <t>第Ⅰ期</t>
    <rPh sb="0" eb="1">
      <t>ダイ</t>
    </rPh>
    <rPh sb="1" eb="3">
      <t>イチキ</t>
    </rPh>
    <phoneticPr fontId="4"/>
  </si>
  <si>
    <t>第Ⅱ期</t>
    <rPh sb="0" eb="2">
      <t>ダイニ</t>
    </rPh>
    <rPh sb="2" eb="3">
      <t>キ</t>
    </rPh>
    <phoneticPr fontId="4"/>
  </si>
  <si>
    <t>第Ⅲ期</t>
    <rPh sb="0" eb="1">
      <t>ダイ</t>
    </rPh>
    <rPh sb="2" eb="3">
      <t>キ</t>
    </rPh>
    <phoneticPr fontId="4"/>
  </si>
  <si>
    <t>分子学的適格性の確認
（プレスクリーニングの有無）</t>
    <rPh sb="0" eb="2">
      <t>ブンシ</t>
    </rPh>
    <rPh sb="2" eb="4">
      <t>ガクテキ</t>
    </rPh>
    <rPh sb="4" eb="7">
      <t>テキカクセイ</t>
    </rPh>
    <rPh sb="8" eb="10">
      <t>カクニン</t>
    </rPh>
    <rPh sb="22" eb="24">
      <t>ウム</t>
    </rPh>
    <phoneticPr fontId="4"/>
  </si>
  <si>
    <t>□プレスクリーニング有　　　□プレスクリーニング無</t>
    <rPh sb="10" eb="11">
      <t>ア</t>
    </rPh>
    <rPh sb="24" eb="25">
      <t>ナ</t>
    </rPh>
    <phoneticPr fontId="4"/>
  </si>
  <si>
    <t>必須文書の保管期間</t>
    <rPh sb="0" eb="2">
      <t>ヒッス</t>
    </rPh>
    <rPh sb="2" eb="4">
      <t>ブンショ</t>
    </rPh>
    <rPh sb="5" eb="7">
      <t>ホカン</t>
    </rPh>
    <rPh sb="7" eb="9">
      <t>キカン</t>
    </rPh>
    <phoneticPr fontId="4"/>
  </si>
  <si>
    <t>□J-GCP対応　　□その他（　　　　　　　　　　　　　　　　　　　　　）</t>
    <rPh sb="6" eb="8">
      <t>タイオウ</t>
    </rPh>
    <phoneticPr fontId="4"/>
  </si>
  <si>
    <t>治験終了後の資料保管年数</t>
    <rPh sb="0" eb="2">
      <t>チケン</t>
    </rPh>
    <rPh sb="2" eb="5">
      <t>シュウリョウゴ</t>
    </rPh>
    <rPh sb="6" eb="8">
      <t>シリョウ</t>
    </rPh>
    <rPh sb="8" eb="10">
      <t>ホカン</t>
    </rPh>
    <rPh sb="10" eb="12">
      <t>ネンスウ</t>
    </rPh>
    <phoneticPr fontId="4"/>
  </si>
  <si>
    <t>年</t>
    <rPh sb="0" eb="1">
      <t>ネン</t>
    </rPh>
    <phoneticPr fontId="4"/>
  </si>
  <si>
    <t>SMO適用の有無</t>
    <rPh sb="3" eb="5">
      <t>テキヨウ</t>
    </rPh>
    <rPh sb="6" eb="8">
      <t>ウム</t>
    </rPh>
    <phoneticPr fontId="4"/>
  </si>
  <si>
    <t>□適用あり　　　　　□適用なし</t>
    <rPh sb="1" eb="3">
      <t>テキヨウ</t>
    </rPh>
    <rPh sb="11" eb="13">
      <t>テキヨウ</t>
    </rPh>
    <phoneticPr fontId="4"/>
  </si>
  <si>
    <t>適用ありの場合：会社名</t>
    <rPh sb="0" eb="2">
      <t>テキヨウ</t>
    </rPh>
    <rPh sb="5" eb="7">
      <t>バアイ</t>
    </rPh>
    <rPh sb="8" eb="11">
      <t>カイシャメイ</t>
    </rPh>
    <phoneticPr fontId="4"/>
  </si>
  <si>
    <t>覚書</t>
    <rPh sb="0" eb="2">
      <t>オボエガキ</t>
    </rPh>
    <phoneticPr fontId="4"/>
  </si>
  <si>
    <t>□CROとの業務委託範囲等</t>
    <rPh sb="6" eb="8">
      <t>ギョウム</t>
    </rPh>
    <rPh sb="8" eb="10">
      <t>イタク</t>
    </rPh>
    <rPh sb="10" eb="12">
      <t>ハンイ</t>
    </rPh>
    <rPh sb="12" eb="13">
      <t>トウ</t>
    </rPh>
    <phoneticPr fontId="4"/>
  </si>
  <si>
    <t>□SMOとの業務委託範囲等</t>
    <rPh sb="6" eb="8">
      <t>ギョウム</t>
    </rPh>
    <rPh sb="8" eb="10">
      <t>イタク</t>
    </rPh>
    <rPh sb="10" eb="12">
      <t>ハンイ</t>
    </rPh>
    <rPh sb="12" eb="13">
      <t>トウ</t>
    </rPh>
    <phoneticPr fontId="4"/>
  </si>
  <si>
    <t>□費用負担（保険外併用療養費の範囲）</t>
    <rPh sb="1" eb="3">
      <t>ヒヨウ</t>
    </rPh>
    <rPh sb="3" eb="5">
      <t>フタン</t>
    </rPh>
    <rPh sb="6" eb="9">
      <t>ホケンガイ</t>
    </rPh>
    <rPh sb="9" eb="11">
      <t>ヘイヨウ</t>
    </rPh>
    <rPh sb="11" eb="14">
      <t>リョウヨウヒ</t>
    </rPh>
    <rPh sb="15" eb="17">
      <t>ハンイ</t>
    </rPh>
    <phoneticPr fontId="4"/>
  </si>
  <si>
    <t>□貸与物品</t>
    <rPh sb="1" eb="3">
      <t>タイヨ</t>
    </rPh>
    <rPh sb="3" eb="5">
      <t>ブッピン</t>
    </rPh>
    <phoneticPr fontId="4"/>
  </si>
  <si>
    <t>□必須文書の保管期間</t>
    <rPh sb="1" eb="3">
      <t>ヒッス</t>
    </rPh>
    <rPh sb="3" eb="5">
      <t>ブンショ</t>
    </rPh>
    <rPh sb="6" eb="8">
      <t>ホカン</t>
    </rPh>
    <rPh sb="8" eb="10">
      <t>キカン</t>
    </rPh>
    <phoneticPr fontId="4"/>
  </si>
  <si>
    <t>□契約書本体の読み替え</t>
    <rPh sb="1" eb="3">
      <t>ケイヤク</t>
    </rPh>
    <rPh sb="3" eb="4">
      <t>ショ</t>
    </rPh>
    <rPh sb="4" eb="6">
      <t>ホンタイ</t>
    </rPh>
    <rPh sb="7" eb="8">
      <t>ヨ</t>
    </rPh>
    <rPh sb="9" eb="10">
      <t>カ</t>
    </rPh>
    <phoneticPr fontId="4"/>
  </si>
  <si>
    <t>□その他（　　　　　　　　　　　　　　　　　　　　　　　　　　　　　　　　　）</t>
    <rPh sb="3" eb="4">
      <t>タ</t>
    </rPh>
    <phoneticPr fontId="4"/>
  </si>
  <si>
    <t>　8．契約者</t>
    <rPh sb="3" eb="6">
      <t>ケイヤクシャ</t>
    </rPh>
    <phoneticPr fontId="4"/>
  </si>
  <si>
    <t>住所</t>
    <rPh sb="0" eb="2">
      <t>ジュウショ</t>
    </rPh>
    <phoneticPr fontId="4"/>
  </si>
  <si>
    <t>会社名</t>
    <rPh sb="0" eb="3">
      <t>カイシャメイ</t>
    </rPh>
    <phoneticPr fontId="4"/>
  </si>
  <si>
    <t>代表者</t>
    <rPh sb="0" eb="3">
      <t>ダイヒョウシャ</t>
    </rPh>
    <phoneticPr fontId="4"/>
  </si>
  <si>
    <t>　9．担当者</t>
    <rPh sb="3" eb="6">
      <t>タントウシャ</t>
    </rPh>
    <phoneticPr fontId="4"/>
  </si>
  <si>
    <t>電話番号</t>
    <rPh sb="0" eb="2">
      <t>デンワ</t>
    </rPh>
    <rPh sb="2" eb="4">
      <t>バンゴウ</t>
    </rPh>
    <phoneticPr fontId="4"/>
  </si>
  <si>
    <t>FAX番号</t>
    <rPh sb="3" eb="5">
      <t>バンゴウ</t>
    </rPh>
    <phoneticPr fontId="4"/>
  </si>
  <si>
    <t>E-mail　アドレス</t>
    <phoneticPr fontId="4"/>
  </si>
  <si>
    <t>　10．手続き書類等
　　　　 送付先</t>
    <rPh sb="4" eb="6">
      <t>テツヅ</t>
    </rPh>
    <rPh sb="7" eb="9">
      <t>ショルイ</t>
    </rPh>
    <rPh sb="9" eb="10">
      <t>トウ</t>
    </rPh>
    <rPh sb="16" eb="19">
      <t>ソウフサキ</t>
    </rPh>
    <phoneticPr fontId="4"/>
  </si>
  <si>
    <t>E-mail　アドレス</t>
    <phoneticPr fontId="4"/>
  </si>
  <si>
    <t>請求書会社名</t>
    <rPh sb="0" eb="3">
      <t>セイキュウショ</t>
    </rPh>
    <rPh sb="3" eb="6">
      <t>カイシャメイ</t>
    </rPh>
    <phoneticPr fontId="4"/>
  </si>
  <si>
    <t>請求書氏名</t>
    <rPh sb="0" eb="3">
      <t>セイキュウショ</t>
    </rPh>
    <rPh sb="3" eb="5">
      <t>シメイ</t>
    </rPh>
    <phoneticPr fontId="4"/>
  </si>
  <si>
    <t>請求書住所</t>
    <rPh sb="0" eb="3">
      <t>セイキュウショ</t>
    </rPh>
    <rPh sb="3" eb="5">
      <t>ジュウショ</t>
    </rPh>
    <phoneticPr fontId="4"/>
  </si>
  <si>
    <t>請求書送付先 会社名</t>
    <rPh sb="0" eb="2">
      <t>セイキュウ</t>
    </rPh>
    <rPh sb="2" eb="3">
      <t>ショ</t>
    </rPh>
    <rPh sb="3" eb="6">
      <t>ソウフサキ</t>
    </rPh>
    <rPh sb="7" eb="10">
      <t>カイシャメイ</t>
    </rPh>
    <phoneticPr fontId="4"/>
  </si>
  <si>
    <t>請求書送付先 担当者所属</t>
    <rPh sb="2" eb="3">
      <t>ショ</t>
    </rPh>
    <rPh sb="7" eb="10">
      <t>タントウシャ</t>
    </rPh>
    <rPh sb="10" eb="12">
      <t>ショゾク</t>
    </rPh>
    <phoneticPr fontId="4"/>
  </si>
  <si>
    <t>請求書送付先 担当者氏名</t>
    <rPh sb="2" eb="3">
      <t>ショ</t>
    </rPh>
    <phoneticPr fontId="4"/>
  </si>
  <si>
    <t>請求書送付先 住所</t>
    <rPh sb="0" eb="2">
      <t>セイキュウ</t>
    </rPh>
    <rPh sb="2" eb="3">
      <t>ショ</t>
    </rPh>
    <rPh sb="3" eb="6">
      <t>ソウフサキ</t>
    </rPh>
    <rPh sb="7" eb="9">
      <t>ジュウショ</t>
    </rPh>
    <phoneticPr fontId="4"/>
  </si>
  <si>
    <t>請求書送付先 電話番号</t>
    <rPh sb="7" eb="9">
      <t>デンワ</t>
    </rPh>
    <rPh sb="9" eb="11">
      <t>バンゴウ</t>
    </rPh>
    <phoneticPr fontId="4"/>
  </si>
  <si>
    <t>　　なお、支店・営業所等別の連絡先・担当者がおられる場合、下記に記載願います。</t>
    <rPh sb="5" eb="7">
      <t>シテン</t>
    </rPh>
    <rPh sb="8" eb="11">
      <t>エイギョウショ</t>
    </rPh>
    <rPh sb="11" eb="12">
      <t>トウ</t>
    </rPh>
    <rPh sb="12" eb="13">
      <t>ベツ</t>
    </rPh>
    <rPh sb="14" eb="17">
      <t>レンラクサキ</t>
    </rPh>
    <rPh sb="18" eb="21">
      <t>タントウシャ</t>
    </rPh>
    <rPh sb="26" eb="28">
      <t>バアイ</t>
    </rPh>
    <rPh sb="29" eb="31">
      <t>カキ</t>
    </rPh>
    <rPh sb="32" eb="34">
      <t>キサイ</t>
    </rPh>
    <rPh sb="34" eb="35">
      <t>ネガ</t>
    </rPh>
    <phoneticPr fontId="4"/>
  </si>
  <si>
    <t>西暦　　　　年　　月　　日</t>
    <rPh sb="0" eb="2">
      <t>セイレキ</t>
    </rPh>
    <rPh sb="6" eb="7">
      <t>ネン</t>
    </rPh>
    <rPh sb="9" eb="10">
      <t>ガツ</t>
    </rPh>
    <rPh sb="12" eb="13">
      <t>ニチ</t>
    </rPh>
    <phoneticPr fontId="4"/>
  </si>
  <si>
    <t>区　分</t>
    <rPh sb="0" eb="1">
      <t>ク</t>
    </rPh>
    <rPh sb="2" eb="3">
      <t>ブン</t>
    </rPh>
    <phoneticPr fontId="4"/>
  </si>
  <si>
    <t>　■治験　　　□製造販売後臨床試験</t>
    <rPh sb="2" eb="4">
      <t>チケン</t>
    </rPh>
    <rPh sb="8" eb="10">
      <t>セイゾウ</t>
    </rPh>
    <rPh sb="10" eb="12">
      <t>ハンバイ</t>
    </rPh>
    <rPh sb="12" eb="13">
      <t>ゴ</t>
    </rPh>
    <rPh sb="13" eb="15">
      <t>リンショウ</t>
    </rPh>
    <rPh sb="15" eb="17">
      <t>シケン</t>
    </rPh>
    <phoneticPr fontId="4"/>
  </si>
  <si>
    <t>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</si>
  <si>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　□新規契約　□変更契約</t>
    <rPh sb="2" eb="4">
      <t>シンキ</t>
    </rPh>
    <rPh sb="4" eb="6">
      <t>ケイヤク</t>
    </rPh>
    <rPh sb="8" eb="10">
      <t>ヘンコウ</t>
    </rPh>
    <rPh sb="10" eb="12">
      <t>ケイヤク</t>
    </rPh>
    <phoneticPr fontId="4"/>
  </si>
  <si>
    <t>臨床試験研究経費ポイント算出表－治験・医薬品－</t>
    <rPh sb="0" eb="2">
      <t>リンショウ</t>
    </rPh>
    <rPh sb="2" eb="4">
      <t>シケン</t>
    </rPh>
    <rPh sb="4" eb="6">
      <t>ケンキュウ</t>
    </rPh>
    <rPh sb="6" eb="8">
      <t>ケイヒ</t>
    </rPh>
    <rPh sb="12" eb="14">
      <t>サンシュツ</t>
    </rPh>
    <rPh sb="14" eb="15">
      <t>ヒョウ</t>
    </rPh>
    <rPh sb="16" eb="18">
      <t>チケン</t>
    </rPh>
    <rPh sb="19" eb="22">
      <t>イヤクヒン</t>
    </rPh>
    <phoneticPr fontId="4"/>
  </si>
  <si>
    <t>臨床試験研究経費 ：合計ポイント×6,000円／１症例当たり</t>
    <rPh sb="25" eb="27">
      <t>ショウレイ</t>
    </rPh>
    <rPh sb="27" eb="28">
      <t>アタ</t>
    </rPh>
    <phoneticPr fontId="4"/>
  </si>
  <si>
    <t>要素</t>
    <rPh sb="0" eb="2">
      <t>ヨウソ</t>
    </rPh>
    <phoneticPr fontId="4"/>
  </si>
  <si>
    <t>ウエイト</t>
    <phoneticPr fontId="4"/>
  </si>
  <si>
    <t>I
（ウエイト×1）</t>
    <phoneticPr fontId="4"/>
  </si>
  <si>
    <t>Ⅱ
（ウエイト×3）</t>
    <phoneticPr fontId="4"/>
  </si>
  <si>
    <t>Ⅲ
（ウエイト×5）</t>
    <phoneticPr fontId="4"/>
  </si>
  <si>
    <t>Ⅳ
（ウエイト×10）</t>
    <phoneticPr fontId="4"/>
  </si>
  <si>
    <t>Ⅴ
（ウエイト×15）</t>
    <phoneticPr fontId="4"/>
  </si>
  <si>
    <t>ポイント</t>
    <phoneticPr fontId="4"/>
  </si>
  <si>
    <t>A</t>
    <phoneticPr fontId="4"/>
  </si>
  <si>
    <t>対象疾患の重篤度</t>
    <rPh sb="0" eb="2">
      <t>タイショウ</t>
    </rPh>
    <rPh sb="2" eb="4">
      <t>シッカン</t>
    </rPh>
    <rPh sb="5" eb="7">
      <t>ジュウトク</t>
    </rPh>
    <rPh sb="7" eb="8">
      <t>ド</t>
    </rPh>
    <phoneticPr fontId="4"/>
  </si>
  <si>
    <t>軽度</t>
    <rPh sb="0" eb="2">
      <t>ケイド</t>
    </rPh>
    <phoneticPr fontId="4"/>
  </si>
  <si>
    <t>中等度</t>
    <rPh sb="0" eb="2">
      <t>チュウトウ</t>
    </rPh>
    <rPh sb="2" eb="3">
      <t>ド</t>
    </rPh>
    <phoneticPr fontId="4"/>
  </si>
  <si>
    <t>重症・重篤</t>
    <rPh sb="0" eb="2">
      <t>ジュウショウ</t>
    </rPh>
    <rPh sb="3" eb="5">
      <t>ジュウトク</t>
    </rPh>
    <phoneticPr fontId="4"/>
  </si>
  <si>
    <t>B</t>
    <phoneticPr fontId="4"/>
  </si>
  <si>
    <t>入院・外来の状況</t>
    <rPh sb="0" eb="2">
      <t>ニュウイン</t>
    </rPh>
    <rPh sb="3" eb="5">
      <t>ガイライ</t>
    </rPh>
    <rPh sb="6" eb="8">
      <t>ジョウキョウ</t>
    </rPh>
    <phoneticPr fontId="4"/>
  </si>
  <si>
    <t>外来</t>
    <rPh sb="0" eb="2">
      <t>ガイライ</t>
    </rPh>
    <phoneticPr fontId="4"/>
  </si>
  <si>
    <t>入院</t>
    <rPh sb="0" eb="2">
      <t>ニュウイン</t>
    </rPh>
    <phoneticPr fontId="4"/>
  </si>
  <si>
    <t>C</t>
    <phoneticPr fontId="4"/>
  </si>
  <si>
    <t>治験薬製造承認の状況</t>
    <rPh sb="0" eb="2">
      <t>チケン</t>
    </rPh>
    <rPh sb="2" eb="3">
      <t>ヤク</t>
    </rPh>
    <rPh sb="3" eb="5">
      <t>セイゾウ</t>
    </rPh>
    <rPh sb="5" eb="7">
      <t>ショウニン</t>
    </rPh>
    <rPh sb="8" eb="10">
      <t>ジョウキョウ</t>
    </rPh>
    <phoneticPr fontId="4"/>
  </si>
  <si>
    <t>他の適応で
国内で承認</t>
    <rPh sb="0" eb="1">
      <t>タ</t>
    </rPh>
    <rPh sb="2" eb="4">
      <t>テキオウ</t>
    </rPh>
    <rPh sb="6" eb="8">
      <t>コクナイ</t>
    </rPh>
    <rPh sb="9" eb="11">
      <t>ショウニン</t>
    </rPh>
    <phoneticPr fontId="4"/>
  </si>
  <si>
    <t>同一適応で
欧米で承認</t>
    <rPh sb="0" eb="2">
      <t>ドウイツ</t>
    </rPh>
    <rPh sb="2" eb="4">
      <t>テキオウ</t>
    </rPh>
    <rPh sb="6" eb="8">
      <t>オウベイ</t>
    </rPh>
    <rPh sb="9" eb="11">
      <t>ショウニン</t>
    </rPh>
    <phoneticPr fontId="4"/>
  </si>
  <si>
    <t>未承認</t>
    <rPh sb="0" eb="3">
      <t>ミショウニン</t>
    </rPh>
    <phoneticPr fontId="4"/>
  </si>
  <si>
    <t>D</t>
    <phoneticPr fontId="4"/>
  </si>
  <si>
    <t>相の種類</t>
    <rPh sb="0" eb="1">
      <t>ソウ</t>
    </rPh>
    <rPh sb="2" eb="4">
      <t>シュルイ</t>
    </rPh>
    <phoneticPr fontId="4"/>
  </si>
  <si>
    <t>Ⅱ相・Ⅲ相</t>
    <rPh sb="1" eb="2">
      <t>ソウ</t>
    </rPh>
    <rPh sb="4" eb="5">
      <t>ソウ</t>
    </rPh>
    <phoneticPr fontId="4"/>
  </si>
  <si>
    <t>Ⅰ相</t>
    <rPh sb="1" eb="2">
      <t>ソウ</t>
    </rPh>
    <phoneticPr fontId="4"/>
  </si>
  <si>
    <t>E</t>
    <phoneticPr fontId="4"/>
  </si>
  <si>
    <t>デザイン</t>
    <phoneticPr fontId="4"/>
  </si>
  <si>
    <t>オープン</t>
    <phoneticPr fontId="4"/>
  </si>
  <si>
    <t>単盲検</t>
    <rPh sb="0" eb="1">
      <t>タン</t>
    </rPh>
    <rPh sb="1" eb="2">
      <t>モウ</t>
    </rPh>
    <rPh sb="2" eb="3">
      <t>ケン</t>
    </rPh>
    <phoneticPr fontId="4"/>
  </si>
  <si>
    <t>二重盲検</t>
    <rPh sb="0" eb="2">
      <t>ニジュウ</t>
    </rPh>
    <rPh sb="2" eb="3">
      <t>モウ</t>
    </rPh>
    <rPh sb="3" eb="4">
      <t>ケン</t>
    </rPh>
    <phoneticPr fontId="4"/>
  </si>
  <si>
    <t>F</t>
    <phoneticPr fontId="4"/>
  </si>
  <si>
    <t>プラセボの使用</t>
    <rPh sb="5" eb="7">
      <t>シヨウ</t>
    </rPh>
    <phoneticPr fontId="4"/>
  </si>
  <si>
    <t>使　用</t>
    <rPh sb="0" eb="1">
      <t>シ</t>
    </rPh>
    <rPh sb="2" eb="3">
      <t>ヨウ</t>
    </rPh>
    <phoneticPr fontId="4"/>
  </si>
  <si>
    <t>G</t>
    <phoneticPr fontId="4"/>
  </si>
  <si>
    <t>併用薬の使用</t>
    <rPh sb="0" eb="2">
      <t>ヘイヨウ</t>
    </rPh>
    <rPh sb="2" eb="3">
      <t>ヤク</t>
    </rPh>
    <rPh sb="4" eb="6">
      <t>シヨウ</t>
    </rPh>
    <phoneticPr fontId="4"/>
  </si>
  <si>
    <t>同効薬でも
不変使用可</t>
    <rPh sb="0" eb="1">
      <t>ドウ</t>
    </rPh>
    <rPh sb="1" eb="2">
      <t>コウ</t>
    </rPh>
    <rPh sb="2" eb="3">
      <t>ヤク</t>
    </rPh>
    <rPh sb="6" eb="8">
      <t>フヘン</t>
    </rPh>
    <rPh sb="8" eb="10">
      <t>シヨウ</t>
    </rPh>
    <rPh sb="10" eb="11">
      <t>カ</t>
    </rPh>
    <phoneticPr fontId="4"/>
  </si>
  <si>
    <t>同効薬のみ
禁止</t>
    <rPh sb="0" eb="1">
      <t>ドウ</t>
    </rPh>
    <rPh sb="1" eb="2">
      <t>コウ</t>
    </rPh>
    <rPh sb="2" eb="3">
      <t>ヤク</t>
    </rPh>
    <rPh sb="6" eb="8">
      <t>キンシ</t>
    </rPh>
    <phoneticPr fontId="4"/>
  </si>
  <si>
    <t>全面禁止</t>
    <rPh sb="0" eb="2">
      <t>ゼンメン</t>
    </rPh>
    <rPh sb="2" eb="4">
      <t>キンシ</t>
    </rPh>
    <phoneticPr fontId="4"/>
  </si>
  <si>
    <t>H</t>
    <phoneticPr fontId="4"/>
  </si>
  <si>
    <t>治験薬の投与経路</t>
    <rPh sb="0" eb="2">
      <t>チケン</t>
    </rPh>
    <rPh sb="2" eb="3">
      <t>ヤク</t>
    </rPh>
    <rPh sb="4" eb="6">
      <t>トウヨ</t>
    </rPh>
    <rPh sb="6" eb="8">
      <t>ケイロ</t>
    </rPh>
    <phoneticPr fontId="4"/>
  </si>
  <si>
    <t>内用・外用</t>
    <rPh sb="0" eb="2">
      <t>ナイヨウ</t>
    </rPh>
    <rPh sb="3" eb="5">
      <t>ガイヨウ</t>
    </rPh>
    <phoneticPr fontId="4"/>
  </si>
  <si>
    <t>皮下・筋注</t>
    <rPh sb="0" eb="2">
      <t>ヒカ</t>
    </rPh>
    <rPh sb="3" eb="4">
      <t>キン</t>
    </rPh>
    <rPh sb="4" eb="5">
      <t>チュウ</t>
    </rPh>
    <phoneticPr fontId="4"/>
  </si>
  <si>
    <t>静注・特殊</t>
    <rPh sb="0" eb="1">
      <t>セイ</t>
    </rPh>
    <rPh sb="1" eb="2">
      <t>チュウ</t>
    </rPh>
    <rPh sb="3" eb="5">
      <t>トクシュ</t>
    </rPh>
    <phoneticPr fontId="4"/>
  </si>
  <si>
    <t>I</t>
    <phoneticPr fontId="4"/>
  </si>
  <si>
    <t>４週間以内</t>
    <rPh sb="1" eb="3">
      <t>シュウカン</t>
    </rPh>
    <rPh sb="3" eb="5">
      <t>イナイ</t>
    </rPh>
    <phoneticPr fontId="4"/>
  </si>
  <si>
    <t>５～２４週</t>
    <rPh sb="4" eb="5">
      <t>シュウ</t>
    </rPh>
    <phoneticPr fontId="4"/>
  </si>
  <si>
    <r>
      <rPr>
        <sz val="6"/>
        <rFont val="Meiryo UI"/>
        <family val="3"/>
        <charset val="128"/>
      </rPr>
      <t>　　</t>
    </r>
    <r>
      <rPr>
        <sz val="11"/>
        <rFont val="Meiryo UI"/>
        <family val="3"/>
        <charset val="128"/>
      </rPr>
      <t xml:space="preserve">
２５～５１週</t>
    </r>
    <rPh sb="8" eb="9">
      <t>シュウ</t>
    </rPh>
    <phoneticPr fontId="4"/>
  </si>
  <si>
    <t>⇒52週以上の場合、下記※1参照
1症例あたりの投与期間</t>
    <rPh sb="3" eb="6">
      <t>シュウイジョウ</t>
    </rPh>
    <rPh sb="7" eb="9">
      <t>バアイ</t>
    </rPh>
    <rPh sb="10" eb="12">
      <t>カキ</t>
    </rPh>
    <rPh sb="14" eb="16">
      <t>サンショウ</t>
    </rPh>
    <rPh sb="18" eb="20">
      <t>ショウレイ</t>
    </rPh>
    <rPh sb="24" eb="26">
      <t>トウヨ</t>
    </rPh>
    <rPh sb="26" eb="28">
      <t>キカン</t>
    </rPh>
    <phoneticPr fontId="4"/>
  </si>
  <si>
    <t>（</t>
    <phoneticPr fontId="4"/>
  </si>
  <si>
    <t>）週</t>
    <rPh sb="1" eb="2">
      <t>シュウ</t>
    </rPh>
    <phoneticPr fontId="4"/>
  </si>
  <si>
    <t>J</t>
    <phoneticPr fontId="4"/>
  </si>
  <si>
    <t>被験者層</t>
    <rPh sb="0" eb="3">
      <t>ヒケンシャ</t>
    </rPh>
    <rPh sb="3" eb="4">
      <t>ソウ</t>
    </rPh>
    <phoneticPr fontId="4"/>
  </si>
  <si>
    <t>成人</t>
    <rPh sb="0" eb="2">
      <t>セイジン</t>
    </rPh>
    <phoneticPr fontId="4"/>
  </si>
  <si>
    <r>
      <t xml:space="preserve">小児、成人
</t>
    </r>
    <r>
      <rPr>
        <sz val="8"/>
        <rFont val="Meiryo UI"/>
        <family val="3"/>
        <charset val="128"/>
      </rPr>
      <t>（高齢者、肝、
腎障害等合併有）</t>
    </r>
    <rPh sb="0" eb="2">
      <t>ショウニ</t>
    </rPh>
    <rPh sb="3" eb="5">
      <t>セイジン</t>
    </rPh>
    <rPh sb="7" eb="10">
      <t>コウレイシャ</t>
    </rPh>
    <rPh sb="11" eb="12">
      <t>カン</t>
    </rPh>
    <rPh sb="14" eb="15">
      <t>ジン</t>
    </rPh>
    <rPh sb="15" eb="18">
      <t>ショウガイトウ</t>
    </rPh>
    <rPh sb="18" eb="20">
      <t>ガッペイ</t>
    </rPh>
    <rPh sb="20" eb="21">
      <t>ユウ</t>
    </rPh>
    <phoneticPr fontId="4"/>
  </si>
  <si>
    <t>乳児、新生児、
低出生体重児</t>
    <rPh sb="0" eb="2">
      <t>ニュウジ</t>
    </rPh>
    <rPh sb="3" eb="6">
      <t>シンセイジ</t>
    </rPh>
    <rPh sb="8" eb="14">
      <t>テイシュッショウタイジュウジ</t>
    </rPh>
    <phoneticPr fontId="4"/>
  </si>
  <si>
    <t>K</t>
    <phoneticPr fontId="4"/>
  </si>
  <si>
    <r>
      <t xml:space="preserve">被験者層の選出
</t>
    </r>
    <r>
      <rPr>
        <sz val="9"/>
        <rFont val="Meiryo UI"/>
        <family val="3"/>
        <charset val="128"/>
      </rPr>
      <t>（適格+除外基準数）</t>
    </r>
    <rPh sb="0" eb="3">
      <t>ヒケンシャ</t>
    </rPh>
    <rPh sb="3" eb="4">
      <t>ソウ</t>
    </rPh>
    <rPh sb="5" eb="7">
      <t>センシュツ</t>
    </rPh>
    <rPh sb="9" eb="11">
      <t>テキカク</t>
    </rPh>
    <rPh sb="12" eb="14">
      <t>ジョガイ</t>
    </rPh>
    <rPh sb="14" eb="16">
      <t>キジュン</t>
    </rPh>
    <rPh sb="16" eb="17">
      <t>スウ</t>
    </rPh>
    <phoneticPr fontId="4"/>
  </si>
  <si>
    <t>１９以下</t>
    <rPh sb="2" eb="4">
      <t>イカ</t>
    </rPh>
    <phoneticPr fontId="4"/>
  </si>
  <si>
    <t>２０～２９</t>
    <phoneticPr fontId="4"/>
  </si>
  <si>
    <t>３０以上</t>
    <rPh sb="2" eb="4">
      <t>イジョウ</t>
    </rPh>
    <phoneticPr fontId="4"/>
  </si>
  <si>
    <t>L</t>
    <phoneticPr fontId="4"/>
  </si>
  <si>
    <t>４以下</t>
    <rPh sb="1" eb="3">
      <t>イカ</t>
    </rPh>
    <phoneticPr fontId="4"/>
  </si>
  <si>
    <t>５～９</t>
    <phoneticPr fontId="4"/>
  </si>
  <si>
    <t>１０～１９</t>
    <phoneticPr fontId="4"/>
  </si>
  <si>
    <t>２０～４４</t>
    <phoneticPr fontId="4"/>
  </si>
  <si>
    <t>４５以上</t>
    <rPh sb="2" eb="4">
      <t>イジョウ</t>
    </rPh>
    <phoneticPr fontId="4"/>
  </si>
  <si>
    <t>M</t>
    <phoneticPr fontId="4"/>
  </si>
  <si>
    <r>
      <t>臨床症状観察項目数</t>
    </r>
    <r>
      <rPr>
        <sz val="9"/>
        <rFont val="Meiryo UI"/>
        <family val="3"/>
        <charset val="128"/>
      </rPr>
      <t>※2</t>
    </r>
    <rPh sb="0" eb="2">
      <t>リンショウ</t>
    </rPh>
    <rPh sb="2" eb="4">
      <t>ショウジョウ</t>
    </rPh>
    <rPh sb="4" eb="6">
      <t>カンサツ</t>
    </rPh>
    <rPh sb="6" eb="9">
      <t>コウモクスウ</t>
    </rPh>
    <phoneticPr fontId="4"/>
  </si>
  <si>
    <t>１０以上</t>
    <rPh sb="2" eb="4">
      <t>イジョウ</t>
    </rPh>
    <phoneticPr fontId="4"/>
  </si>
  <si>
    <t>N</t>
    <phoneticPr fontId="4"/>
  </si>
  <si>
    <r>
      <t>一般的臨床検査＋
非侵襲的機能検査及び
画像診断項目数</t>
    </r>
    <r>
      <rPr>
        <sz val="9"/>
        <rFont val="Meiryo UI"/>
        <family val="3"/>
        <charset val="128"/>
      </rPr>
      <t>※2</t>
    </r>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4"/>
  </si>
  <si>
    <t>４９以下</t>
    <rPh sb="2" eb="4">
      <t>イカ</t>
    </rPh>
    <phoneticPr fontId="4"/>
  </si>
  <si>
    <t>５０～９９</t>
    <phoneticPr fontId="4"/>
  </si>
  <si>
    <t>１００以上</t>
    <rPh sb="3" eb="5">
      <t>イジョウ</t>
    </rPh>
    <phoneticPr fontId="4"/>
  </si>
  <si>
    <t>O</t>
    <phoneticPr fontId="4"/>
  </si>
  <si>
    <t>侵襲的機能検査及び
画像診断頻度</t>
    <rPh sb="0" eb="1">
      <t>シン</t>
    </rPh>
    <rPh sb="1" eb="2">
      <t>シュウ</t>
    </rPh>
    <rPh sb="2" eb="3">
      <t>テキ</t>
    </rPh>
    <rPh sb="3" eb="5">
      <t>キノウ</t>
    </rPh>
    <rPh sb="5" eb="7">
      <t>ケンサ</t>
    </rPh>
    <rPh sb="7" eb="8">
      <t>オヨ</t>
    </rPh>
    <rPh sb="10" eb="12">
      <t>ガゾウ</t>
    </rPh>
    <rPh sb="12" eb="14">
      <t>シンダン</t>
    </rPh>
    <rPh sb="14" eb="16">
      <t>ヒンド</t>
    </rPh>
    <phoneticPr fontId="4"/>
  </si>
  <si>
    <t>１年に
１回以下</t>
    <rPh sb="1" eb="2">
      <t>ネン</t>
    </rPh>
    <rPh sb="5" eb="6">
      <t>カイ</t>
    </rPh>
    <rPh sb="6" eb="8">
      <t>イカ</t>
    </rPh>
    <phoneticPr fontId="4"/>
  </si>
  <si>
    <t>３ヶ月～
11ヶ月に１回</t>
    <rPh sb="2" eb="3">
      <t>ゲツ</t>
    </rPh>
    <rPh sb="11" eb="12">
      <t>カイ</t>
    </rPh>
    <phoneticPr fontId="4"/>
  </si>
  <si>
    <t>１～２ヶ月
に１回</t>
    <rPh sb="4" eb="5">
      <t>ゲツ</t>
    </rPh>
    <rPh sb="8" eb="9">
      <t>カイ</t>
    </rPh>
    <phoneticPr fontId="4"/>
  </si>
  <si>
    <t>１ヶ月に
２回以上</t>
    <rPh sb="2" eb="3">
      <t>ゲツ</t>
    </rPh>
    <rPh sb="6" eb="7">
      <t>カイ</t>
    </rPh>
    <rPh sb="7" eb="9">
      <t>イジョウ</t>
    </rPh>
    <phoneticPr fontId="4"/>
  </si>
  <si>
    <t>P</t>
    <phoneticPr fontId="4"/>
  </si>
  <si>
    <r>
      <t>PK等の特殊検査の
ための検体採取回数</t>
    </r>
    <r>
      <rPr>
        <sz val="9"/>
        <rFont val="Meiryo UI"/>
        <family val="3"/>
        <charset val="128"/>
      </rPr>
      <t>※2</t>
    </r>
    <rPh sb="2" eb="3">
      <t>トウ</t>
    </rPh>
    <rPh sb="4" eb="6">
      <t>トクシュ</t>
    </rPh>
    <rPh sb="6" eb="8">
      <t>ケンサ</t>
    </rPh>
    <rPh sb="13" eb="15">
      <t>ケンタイ</t>
    </rPh>
    <rPh sb="15" eb="17">
      <t>サイシュ</t>
    </rPh>
    <rPh sb="17" eb="19">
      <t>カイスウ</t>
    </rPh>
    <phoneticPr fontId="4"/>
  </si>
  <si>
    <t>回</t>
    <rPh sb="0" eb="1">
      <t>カイ</t>
    </rPh>
    <phoneticPr fontId="4"/>
  </si>
  <si>
    <t>Q</t>
    <phoneticPr fontId="4"/>
  </si>
  <si>
    <t>生検回数</t>
    <rPh sb="0" eb="1">
      <t>セイ</t>
    </rPh>
    <rPh sb="1" eb="2">
      <t>ケン</t>
    </rPh>
    <rPh sb="2" eb="4">
      <t>カイスウ</t>
    </rPh>
    <phoneticPr fontId="4"/>
  </si>
  <si>
    <t>R</t>
    <phoneticPr fontId="4"/>
  </si>
  <si>
    <t>症例発表</t>
    <rPh sb="0" eb="2">
      <t>ショウレイ</t>
    </rPh>
    <rPh sb="2" eb="4">
      <t>ハッピョウ</t>
    </rPh>
    <phoneticPr fontId="4"/>
  </si>
  <si>
    <t>１回</t>
    <rPh sb="1" eb="2">
      <t>カイ</t>
    </rPh>
    <phoneticPr fontId="4"/>
  </si>
  <si>
    <t>S</t>
    <phoneticPr fontId="4"/>
  </si>
  <si>
    <t>承認申請に使用される
文書等の作成</t>
    <rPh sb="0" eb="2">
      <t>ショウニン</t>
    </rPh>
    <rPh sb="2" eb="4">
      <t>シンセイ</t>
    </rPh>
    <rPh sb="5" eb="7">
      <t>シヨウ</t>
    </rPh>
    <rPh sb="11" eb="14">
      <t>ブンショトウ</t>
    </rPh>
    <rPh sb="15" eb="17">
      <t>サクセイ</t>
    </rPh>
    <phoneticPr fontId="4"/>
  </si>
  <si>
    <t>３０枚以内</t>
    <rPh sb="2" eb="3">
      <t>マイ</t>
    </rPh>
    <rPh sb="3" eb="5">
      <t>イナイ</t>
    </rPh>
    <phoneticPr fontId="4"/>
  </si>
  <si>
    <t>３１～５０枚</t>
    <rPh sb="5" eb="6">
      <t>マイ</t>
    </rPh>
    <phoneticPr fontId="4"/>
  </si>
  <si>
    <t>５１枚以上</t>
    <rPh sb="2" eb="3">
      <t>マイ</t>
    </rPh>
    <rPh sb="3" eb="5">
      <t>イジョウ</t>
    </rPh>
    <phoneticPr fontId="4"/>
  </si>
  <si>
    <t>T</t>
    <phoneticPr fontId="4"/>
  </si>
  <si>
    <t>その他　※3</t>
    <rPh sb="2" eb="3">
      <t>ホカ</t>
    </rPh>
    <phoneticPr fontId="4"/>
  </si>
  <si>
    <t>－</t>
    <phoneticPr fontId="4"/>
  </si>
  <si>
    <t>ポイント</t>
    <phoneticPr fontId="4"/>
  </si>
  <si>
    <t>理由：</t>
    <rPh sb="0" eb="2">
      <t>リユウ</t>
    </rPh>
    <phoneticPr fontId="4"/>
  </si>
  <si>
    <t>合　　　計</t>
    <rPh sb="0" eb="1">
      <t>ゴウ</t>
    </rPh>
    <rPh sb="4" eb="5">
      <t>ケイ</t>
    </rPh>
    <phoneticPr fontId="4"/>
  </si>
  <si>
    <t>１症例当たりのポイント</t>
    <rPh sb="1" eb="3">
      <t>ショウレイ</t>
    </rPh>
    <rPh sb="3" eb="4">
      <t>ア</t>
    </rPh>
    <phoneticPr fontId="4"/>
  </si>
  <si>
    <t>部分に○印を入力していただくと、自動的に計算されます。</t>
    <rPh sb="0" eb="2">
      <t>ブブン</t>
    </rPh>
    <rPh sb="4" eb="5">
      <t>シルシ</t>
    </rPh>
    <rPh sb="6" eb="8">
      <t>ニュウリョク</t>
    </rPh>
    <rPh sb="16" eb="19">
      <t>ジドウテキ</t>
    </rPh>
    <rPh sb="20" eb="22">
      <t>ケイサン</t>
    </rPh>
    <phoneticPr fontId="4"/>
  </si>
  <si>
    <t>　</t>
    <phoneticPr fontId="4"/>
  </si>
  <si>
    <t>※1</t>
    <phoneticPr fontId="4"/>
  </si>
  <si>
    <t>「Ｉ．治験薬の投与期間」について</t>
    <rPh sb="3" eb="5">
      <t>チケン</t>
    </rPh>
    <rPh sb="5" eb="6">
      <t>ヤク</t>
    </rPh>
    <rPh sb="7" eb="9">
      <t>トウヨ</t>
    </rPh>
    <rPh sb="9" eb="11">
      <t>キカン</t>
    </rPh>
    <phoneticPr fontId="4"/>
  </si>
  <si>
    <t>52週以上の場合は52週毎に10ポイントを加算します。（52週以上の場合はポイントを計算し手入力してください。）</t>
  </si>
  <si>
    <t>・25～51週→10ポイント</t>
    <phoneticPr fontId="4"/>
  </si>
  <si>
    <t xml:space="preserve"> 52週～103週→10ポイント＋10ポイント</t>
    <rPh sb="3" eb="4">
      <t>シュウ</t>
    </rPh>
    <rPh sb="8" eb="9">
      <t>シュウ</t>
    </rPh>
    <phoneticPr fontId="4"/>
  </si>
  <si>
    <t>104週～155週→10ポイント＋20ポイント</t>
    <rPh sb="3" eb="4">
      <t>シュウ</t>
    </rPh>
    <rPh sb="8" eb="9">
      <t>シュウ</t>
    </rPh>
    <phoneticPr fontId="4"/>
  </si>
  <si>
    <t>156週～207週→10ポイント＋30ポイント</t>
    <rPh sb="3" eb="4">
      <t>シュウ</t>
    </rPh>
    <rPh sb="8" eb="9">
      <t>シュウ</t>
    </rPh>
    <phoneticPr fontId="4"/>
  </si>
  <si>
    <t>…</t>
    <phoneticPr fontId="4"/>
  </si>
  <si>
    <t>※2</t>
    <phoneticPr fontId="4"/>
  </si>
  <si>
    <t>受診１回あたり</t>
    <rPh sb="0" eb="2">
      <t>ジュシン</t>
    </rPh>
    <rPh sb="3" eb="4">
      <t>カイ</t>
    </rPh>
    <phoneticPr fontId="4"/>
  </si>
  <si>
    <t>※3</t>
  </si>
  <si>
    <t>病理スライド作成・提出など（該当する場合）</t>
    <rPh sb="0" eb="2">
      <t>ビョウリ</t>
    </rPh>
    <rPh sb="6" eb="8">
      <t>サクセイ</t>
    </rPh>
    <rPh sb="9" eb="11">
      <t>テイシュツ</t>
    </rPh>
    <rPh sb="14" eb="16">
      <t>ガイトウ</t>
    </rPh>
    <rPh sb="18" eb="20">
      <t>バアイ</t>
    </rPh>
    <phoneticPr fontId="4"/>
  </si>
  <si>
    <t>西暦　　　　年　　月　　日</t>
  </si>
  <si>
    <t>整理番号</t>
  </si>
  <si>
    <t>区　分</t>
  </si>
  <si>
    <t>　■治験　　　□製造販売後臨床試験</t>
  </si>
  <si>
    <t>　■医薬品　　□医療機器　　□再生医療等製品</t>
  </si>
  <si>
    <t>　□新規契約　□変更契約</t>
  </si>
  <si>
    <t>治験薬管理費ポイント算出表－治験・医薬品－</t>
    <phoneticPr fontId="4"/>
  </si>
  <si>
    <t>治験薬管理費A（契約単位）=（ポイント①）×1000円</t>
  </si>
  <si>
    <t>要素</t>
  </si>
  <si>
    <t>ウエイト</t>
  </si>
  <si>
    <t>I
（ウエイト×1）</t>
  </si>
  <si>
    <t>Ⅱ
（ウエイト×2）</t>
  </si>
  <si>
    <t>Ⅲ
（ウエイト×3）</t>
  </si>
  <si>
    <t>Ⅳ
（ウエイト×5）</t>
  </si>
  <si>
    <t>ポイント</t>
  </si>
  <si>
    <t>A</t>
  </si>
  <si>
    <t>治験薬の剤形</t>
  </si>
  <si>
    <t>内服・外用剤</t>
  </si>
  <si>
    <t>注射剤</t>
  </si>
  <si>
    <t>B</t>
  </si>
  <si>
    <t>治験薬の種目</t>
  </si>
  <si>
    <t>一般</t>
  </si>
  <si>
    <t>毒・劇薬</t>
  </si>
  <si>
    <t>向精神薬</t>
  </si>
  <si>
    <t>麻薬・覚せい剤原料</t>
  </si>
  <si>
    <t>C</t>
  </si>
  <si>
    <t>保存状況</t>
  </si>
  <si>
    <t>室温</t>
  </si>
  <si>
    <t>冷所又は遮光</t>
  </si>
  <si>
    <t>冷凍、恒温器</t>
  </si>
  <si>
    <t>麻薬金庫</t>
  </si>
  <si>
    <t>合　　　計</t>
  </si>
  <si>
    <t>１契約当たりのポイント（年度毎）　　合計（　①　）</t>
  </si>
  <si>
    <t>A～Cについて、複数該当する場合は難易度が高い方で算出いたします。</t>
  </si>
  <si>
    <t>治験薬管理費B（症例単位）=（ポイント②）×1000円／症例毎</t>
  </si>
  <si>
    <t>D</t>
  </si>
  <si>
    <t>治験薬の剤数、規格数</t>
  </si>
  <si>
    <t>1または2</t>
  </si>
  <si>
    <t>5以上</t>
  </si>
  <si>
    <t>F</t>
  </si>
  <si>
    <t>デザイン</t>
  </si>
  <si>
    <t>オープン</t>
  </si>
  <si>
    <t>単盲検</t>
  </si>
  <si>
    <t>二重盲検</t>
  </si>
  <si>
    <t>注射剤残薬回収業務</t>
  </si>
  <si>
    <t>必要</t>
  </si>
  <si>
    <t>G</t>
  </si>
  <si>
    <t>納入方法</t>
  </si>
  <si>
    <t>単回</t>
  </si>
  <si>
    <t>分割</t>
  </si>
  <si>
    <t>各症例使用分を都度搬入</t>
  </si>
  <si>
    <t>H</t>
  </si>
  <si>
    <t>IWRS,IVRS操作について</t>
  </si>
  <si>
    <t>IWRS等で搬入
依頼必要</t>
    <phoneticPr fontId="4"/>
  </si>
  <si>
    <t>払い出し時
確定入力必要</t>
  </si>
  <si>
    <t>回収時
操作必要</t>
  </si>
  <si>
    <t>I</t>
  </si>
  <si>
    <t>非盲検薬剤師の設定</t>
  </si>
  <si>
    <t>必要あり</t>
  </si>
  <si>
    <t>J</t>
  </si>
  <si>
    <t>特殊な管理について</t>
  </si>
  <si>
    <t>病棟での温度
管理が必要</t>
  </si>
  <si>
    <t>BSL2での
管理が必要</t>
  </si>
  <si>
    <t>K</t>
  </si>
  <si>
    <t>あり</t>
  </si>
  <si>
    <t>L</t>
  </si>
  <si>
    <t>計数調剤</t>
  </si>
  <si>
    <t>・秤量調剤
・クリーンベンチ</t>
  </si>
  <si>
    <t>抗がん剤       調製室使用</t>
  </si>
  <si>
    <t>１症例当たりのポイント（症例毎）　　合計（　②　）</t>
  </si>
  <si>
    <t>G,H,J,Lについて複数該当する場合は合算して算出いたします。</t>
  </si>
  <si>
    <t>部分に○印を入力していただくと、自動的に計算されます。</t>
  </si>
  <si>
    <t>部分に回数を入力していただく、自動的に計算されます。</t>
  </si>
  <si>
    <t>注） 医療機器、再生医療等製品は、治験薬管理費A（契約単位）を適用しない。ただし、再生医療等製品にあっては、当該製品の特性に応じて判断し、適用する。</t>
  </si>
  <si>
    <t>入力の際には別シート「ポイント表記載注釈」を必ずご確認下さい。</t>
  </si>
  <si>
    <t>　　　　年　　月　　日</t>
    <rPh sb="4" eb="5">
      <t>ネン</t>
    </rPh>
    <rPh sb="7" eb="8">
      <t>ツキ</t>
    </rPh>
    <rPh sb="10" eb="11">
      <t>ニチ</t>
    </rPh>
    <phoneticPr fontId="4"/>
  </si>
  <si>
    <t>研究経費算定内訳書</t>
    <rPh sb="0" eb="2">
      <t>ケンキュウ</t>
    </rPh>
    <rPh sb="2" eb="4">
      <t>ケイヒ</t>
    </rPh>
    <rPh sb="4" eb="6">
      <t>サンテイ</t>
    </rPh>
    <rPh sb="6" eb="9">
      <t>ウチワケショ</t>
    </rPh>
    <phoneticPr fontId="4"/>
  </si>
  <si>
    <t>（治験・医薬品）</t>
    <rPh sb="1" eb="3">
      <t>チケン</t>
    </rPh>
    <rPh sb="4" eb="7">
      <t>イヤクヒン</t>
    </rPh>
    <phoneticPr fontId="4"/>
  </si>
  <si>
    <t>実施診療科</t>
    <rPh sb="0" eb="2">
      <t>ジッシ</t>
    </rPh>
    <rPh sb="2" eb="3">
      <t>ミ</t>
    </rPh>
    <rPh sb="3" eb="4">
      <t>リョウ</t>
    </rPh>
    <rPh sb="4" eb="5">
      <t>カ</t>
    </rPh>
    <phoneticPr fontId="4"/>
  </si>
  <si>
    <t>責任医師</t>
    <rPh sb="0" eb="2">
      <t>セキニン</t>
    </rPh>
    <rPh sb="2" eb="4">
      <t>イシ</t>
    </rPh>
    <phoneticPr fontId="4"/>
  </si>
  <si>
    <t>依頼者名</t>
    <rPh sb="0" eb="3">
      <t>イライシャ</t>
    </rPh>
    <rPh sb="3" eb="4">
      <t>メイ</t>
    </rPh>
    <phoneticPr fontId="4"/>
  </si>
  <si>
    <t>契約予定日（治験開始日）</t>
    <rPh sb="0" eb="2">
      <t>ケイヤク</t>
    </rPh>
    <rPh sb="2" eb="5">
      <t>ヨテイビ</t>
    </rPh>
    <rPh sb="6" eb="8">
      <t>チケン</t>
    </rPh>
    <rPh sb="8" eb="11">
      <t>カイシビ</t>
    </rPh>
    <phoneticPr fontId="4"/>
  </si>
  <si>
    <t>契約終了予定日</t>
    <rPh sb="0" eb="2">
      <t>ケイヤク</t>
    </rPh>
    <rPh sb="2" eb="4">
      <t>シュウリョウ</t>
    </rPh>
    <rPh sb="4" eb="7">
      <t>ヨテイビ</t>
    </rPh>
    <phoneticPr fontId="4"/>
  </si>
  <si>
    <t>1-1.契約単位で算定する経費単価：初回契約年度</t>
    <rPh sb="4" eb="6">
      <t>ケイヤク</t>
    </rPh>
    <rPh sb="6" eb="8">
      <t>タンイ</t>
    </rPh>
    <rPh sb="9" eb="11">
      <t>サンテイ</t>
    </rPh>
    <rPh sb="13" eb="15">
      <t>ケイヒ</t>
    </rPh>
    <rPh sb="15" eb="17">
      <t>タンカ</t>
    </rPh>
    <rPh sb="18" eb="20">
      <t>ショカイ</t>
    </rPh>
    <rPh sb="20" eb="22">
      <t>ケイヤク</t>
    </rPh>
    <rPh sb="22" eb="24">
      <t>ネンド</t>
    </rPh>
    <phoneticPr fontId="4"/>
  </si>
  <si>
    <t>経費内訳</t>
    <rPh sb="0" eb="2">
      <t>ケイヒ</t>
    </rPh>
    <rPh sb="2" eb="4">
      <t>ウチワケ</t>
    </rPh>
    <phoneticPr fontId="4"/>
  </si>
  <si>
    <t>算出根拠</t>
    <rPh sb="0" eb="2">
      <t>サンシュツ</t>
    </rPh>
    <rPh sb="2" eb="4">
      <t>コンキョ</t>
    </rPh>
    <phoneticPr fontId="4"/>
  </si>
  <si>
    <t>金額（円）</t>
    <rPh sb="0" eb="2">
      <t>キンガク</t>
    </rPh>
    <rPh sb="3" eb="4">
      <t>エン</t>
    </rPh>
    <phoneticPr fontId="4"/>
  </si>
  <si>
    <t>備考</t>
    <rPh sb="0" eb="2">
      <t>ビコウ</t>
    </rPh>
    <phoneticPr fontId="4"/>
  </si>
  <si>
    <t>直接経費</t>
    <rPh sb="0" eb="2">
      <t>チョクセツ</t>
    </rPh>
    <rPh sb="2" eb="4">
      <t>ケイヒ</t>
    </rPh>
    <phoneticPr fontId="4"/>
  </si>
  <si>
    <t>①</t>
    <phoneticPr fontId="4"/>
  </si>
  <si>
    <t>新規審査費</t>
    <rPh sb="0" eb="2">
      <t>シンキ</t>
    </rPh>
    <rPh sb="2" eb="4">
      <t>シンサ</t>
    </rPh>
    <rPh sb="4" eb="5">
      <t>ヒ</t>
    </rPh>
    <phoneticPr fontId="4"/>
  </si>
  <si>
    <t>150,000円/契約</t>
    <rPh sb="7" eb="8">
      <t>エン</t>
    </rPh>
    <rPh sb="9" eb="11">
      <t>ケイヤク</t>
    </rPh>
    <phoneticPr fontId="4"/>
  </si>
  <si>
    <t>②</t>
    <phoneticPr fontId="4"/>
  </si>
  <si>
    <t>審査費</t>
    <rPh sb="0" eb="2">
      <t>シンサ</t>
    </rPh>
    <rPh sb="2" eb="3">
      <t>ヒ</t>
    </rPh>
    <phoneticPr fontId="4"/>
  </si>
  <si>
    <t>120,000円/契約・年度</t>
    <rPh sb="7" eb="8">
      <t>エン</t>
    </rPh>
    <rPh sb="9" eb="11">
      <t>ケイヤク</t>
    </rPh>
    <rPh sb="12" eb="14">
      <t>ネンド</t>
    </rPh>
    <phoneticPr fontId="4"/>
  </si>
  <si>
    <t>③</t>
    <phoneticPr fontId="4"/>
  </si>
  <si>
    <t>CRC経費</t>
    <rPh sb="3" eb="5">
      <t>ケイヒ</t>
    </rPh>
    <phoneticPr fontId="4"/>
  </si>
  <si>
    <t>100,000円/契約・年度</t>
    <rPh sb="7" eb="8">
      <t>エン</t>
    </rPh>
    <rPh sb="9" eb="11">
      <t>ケイヤク</t>
    </rPh>
    <rPh sb="12" eb="14">
      <t>ネンド</t>
    </rPh>
    <phoneticPr fontId="4"/>
  </si>
  <si>
    <t>④</t>
    <phoneticPr fontId="4"/>
  </si>
  <si>
    <t>治験薬管理費</t>
    <rPh sb="0" eb="3">
      <t>チケニャク</t>
    </rPh>
    <rPh sb="3" eb="6">
      <t>カンリヒ</t>
    </rPh>
    <phoneticPr fontId="4"/>
  </si>
  <si>
    <t>治験薬管理費Aのポイント×1,000円/契約・年度</t>
    <rPh sb="0" eb="3">
      <t>チケンヤク</t>
    </rPh>
    <rPh sb="3" eb="6">
      <t>カンリヒ</t>
    </rPh>
    <rPh sb="18" eb="19">
      <t>エン</t>
    </rPh>
    <rPh sb="20" eb="22">
      <t>ケイヤク</t>
    </rPh>
    <rPh sb="23" eb="25">
      <t>ネンド</t>
    </rPh>
    <phoneticPr fontId="4"/>
  </si>
  <si>
    <t>⑤</t>
    <phoneticPr fontId="4"/>
  </si>
  <si>
    <t>旅費</t>
    <rPh sb="0" eb="2">
      <t>リョヒ</t>
    </rPh>
    <phoneticPr fontId="4"/>
  </si>
  <si>
    <t>本院の旅費支給規程に基づく額</t>
    <rPh sb="0" eb="2">
      <t>ホンイン</t>
    </rPh>
    <rPh sb="3" eb="5">
      <t>リョヒ</t>
    </rPh>
    <rPh sb="5" eb="7">
      <t>シキュウ</t>
    </rPh>
    <rPh sb="7" eb="9">
      <t>キテイ</t>
    </rPh>
    <rPh sb="10" eb="11">
      <t>モト</t>
    </rPh>
    <rPh sb="13" eb="14">
      <t>ガク</t>
    </rPh>
    <phoneticPr fontId="4"/>
  </si>
  <si>
    <t>⑥</t>
    <phoneticPr fontId="4"/>
  </si>
  <si>
    <t>備品費</t>
    <rPh sb="0" eb="3">
      <t>ビヒンヒ</t>
    </rPh>
    <phoneticPr fontId="4"/>
  </si>
  <si>
    <t>40,000円/契約・年度</t>
    <rPh sb="6" eb="7">
      <t>エン</t>
    </rPh>
    <rPh sb="8" eb="10">
      <t>ケイヤク</t>
    </rPh>
    <rPh sb="11" eb="13">
      <t>ネンド</t>
    </rPh>
    <phoneticPr fontId="4"/>
  </si>
  <si>
    <t>6,000円×終了後の資料保管希望年数/初年度</t>
    <rPh sb="5" eb="6">
      <t>エン</t>
    </rPh>
    <phoneticPr fontId="4"/>
  </si>
  <si>
    <t>希望年数</t>
    <rPh sb="0" eb="2">
      <t>キボウ</t>
    </rPh>
    <rPh sb="2" eb="4">
      <t>ネンスウ</t>
    </rPh>
    <phoneticPr fontId="4"/>
  </si>
  <si>
    <t>⑦</t>
    <phoneticPr fontId="4"/>
  </si>
  <si>
    <t>管理費</t>
    <rPh sb="0" eb="3">
      <t>カンリヒ</t>
    </rPh>
    <phoneticPr fontId="4"/>
  </si>
  <si>
    <t>(①+②+③+④+⑤+⑥)×0.2</t>
    <phoneticPr fontId="4"/>
  </si>
  <si>
    <t>(1)</t>
    <phoneticPr fontId="4"/>
  </si>
  <si>
    <t>直接経費　　計</t>
    <rPh sb="0" eb="2">
      <t>チョクセツ</t>
    </rPh>
    <rPh sb="2" eb="4">
      <t>ケイヒ</t>
    </rPh>
    <rPh sb="6" eb="7">
      <t>ケイ</t>
    </rPh>
    <phoneticPr fontId="4"/>
  </si>
  <si>
    <t>間接経費</t>
    <rPh sb="0" eb="2">
      <t>カンセツ</t>
    </rPh>
    <rPh sb="2" eb="4">
      <t>ケイヒ</t>
    </rPh>
    <phoneticPr fontId="4"/>
  </si>
  <si>
    <t>(2)</t>
    <phoneticPr fontId="4"/>
  </si>
  <si>
    <t>(1)×0.3</t>
    <phoneticPr fontId="4"/>
  </si>
  <si>
    <t>合計（税別）</t>
    <rPh sb="0" eb="2">
      <t>ゴウケイ</t>
    </rPh>
    <rPh sb="3" eb="5">
      <t>ゼイベツ</t>
    </rPh>
    <phoneticPr fontId="4"/>
  </si>
  <si>
    <t>(1)＋(2)</t>
    <phoneticPr fontId="4"/>
  </si>
  <si>
    <t>合計（税込）</t>
    <rPh sb="0" eb="2">
      <t>ゴウケイ</t>
    </rPh>
    <rPh sb="3" eb="5">
      <t>ゼイコミ</t>
    </rPh>
    <phoneticPr fontId="4"/>
  </si>
  <si>
    <t>((1)+(2))×1.１</t>
    <phoneticPr fontId="4"/>
  </si>
  <si>
    <t>1-2.契約単位で算定する経費単価:次年度（継続契約年度）</t>
    <rPh sb="4" eb="6">
      <t>ケイヤク</t>
    </rPh>
    <rPh sb="6" eb="8">
      <t>タンイ</t>
    </rPh>
    <rPh sb="9" eb="11">
      <t>サンテイ</t>
    </rPh>
    <rPh sb="13" eb="15">
      <t>ケイヒ</t>
    </rPh>
    <rPh sb="15" eb="17">
      <t>タンカ</t>
    </rPh>
    <rPh sb="18" eb="21">
      <t>ジネンド</t>
    </rPh>
    <rPh sb="22" eb="24">
      <t>ケイゾク</t>
    </rPh>
    <rPh sb="24" eb="26">
      <t>ケイヤク</t>
    </rPh>
    <rPh sb="26" eb="28">
      <t>ネンド</t>
    </rPh>
    <phoneticPr fontId="4"/>
  </si>
  <si>
    <t>①</t>
    <phoneticPr fontId="4"/>
  </si>
  <si>
    <t>②</t>
    <phoneticPr fontId="4"/>
  </si>
  <si>
    <t>(①+②+③+④+⑤)×0.2</t>
    <phoneticPr fontId="4"/>
  </si>
  <si>
    <t>①+②+③+④+⑤+⑥</t>
    <phoneticPr fontId="4"/>
  </si>
  <si>
    <t>(1)×0.3</t>
    <phoneticPr fontId="4"/>
  </si>
  <si>
    <t>((1)+(2))×1.1</t>
    <phoneticPr fontId="4"/>
  </si>
  <si>
    <t>※　改正消費税法施行後は新税率を適用する。詳細は、「治験及び製造販売後臨床試験の受託研究経費の算定方法」参照。</t>
    <rPh sb="2" eb="4">
      <t>カイセイ</t>
    </rPh>
    <rPh sb="4" eb="7">
      <t>ショウヒゼイ</t>
    </rPh>
    <rPh sb="7" eb="8">
      <t>ホウ</t>
    </rPh>
    <rPh sb="8" eb="11">
      <t>セコウゴ</t>
    </rPh>
    <rPh sb="12" eb="15">
      <t>シンゼイリツ</t>
    </rPh>
    <rPh sb="16" eb="18">
      <t>テキヨウ</t>
    </rPh>
    <rPh sb="21" eb="23">
      <t>ショウサイ</t>
    </rPh>
    <rPh sb="26" eb="28">
      <t>チケン</t>
    </rPh>
    <rPh sb="28" eb="29">
      <t>オヨ</t>
    </rPh>
    <rPh sb="30" eb="32">
      <t>セイゾウ</t>
    </rPh>
    <rPh sb="32" eb="35">
      <t>ハンバイゴ</t>
    </rPh>
    <rPh sb="35" eb="37">
      <t>リンショウ</t>
    </rPh>
    <rPh sb="37" eb="39">
      <t>シケン</t>
    </rPh>
    <rPh sb="40" eb="42">
      <t>ジュタク</t>
    </rPh>
    <rPh sb="42" eb="44">
      <t>ケンキュウ</t>
    </rPh>
    <rPh sb="44" eb="46">
      <t>ケイヒ</t>
    </rPh>
    <rPh sb="47" eb="49">
      <t>サンテイ</t>
    </rPh>
    <rPh sb="49" eb="51">
      <t>ホウホウ</t>
    </rPh>
    <rPh sb="52" eb="54">
      <t>サンショウ</t>
    </rPh>
    <phoneticPr fontId="4"/>
  </si>
  <si>
    <t>2-1.症例単位で算定する経費単価</t>
    <rPh sb="4" eb="6">
      <t>ショウレイ</t>
    </rPh>
    <rPh sb="6" eb="8">
      <t>タンイ</t>
    </rPh>
    <rPh sb="9" eb="11">
      <t>サンテイ</t>
    </rPh>
    <rPh sb="13" eb="15">
      <t>ケイヒ</t>
    </rPh>
    <rPh sb="15" eb="17">
      <t>タンカ</t>
    </rPh>
    <phoneticPr fontId="4"/>
  </si>
  <si>
    <t>①</t>
    <phoneticPr fontId="4"/>
  </si>
  <si>
    <t>臨床試験研究経費</t>
    <rPh sb="0" eb="4">
      <t>リンショウシケン</t>
    </rPh>
    <rPh sb="4" eb="6">
      <t>ケンキュウ</t>
    </rPh>
    <rPh sb="6" eb="8">
      <t>ケイヒ</t>
    </rPh>
    <phoneticPr fontId="4"/>
  </si>
  <si>
    <t>総ポイント×6,000円</t>
    <rPh sb="0" eb="1">
      <t>ソウ</t>
    </rPh>
    <rPh sb="11" eb="12">
      <t>エン</t>
    </rPh>
    <phoneticPr fontId="4"/>
  </si>
  <si>
    <t>ポイント</t>
    <phoneticPr fontId="4"/>
  </si>
  <si>
    <t>②</t>
    <phoneticPr fontId="4"/>
  </si>
  <si>
    <t>CRC経費（賃金）</t>
    <rPh sb="3" eb="5">
      <t>ケイヒ</t>
    </rPh>
    <rPh sb="6" eb="8">
      <t>チンギン</t>
    </rPh>
    <phoneticPr fontId="4"/>
  </si>
  <si>
    <t>総ポイント×5,000円</t>
    <rPh sb="0" eb="1">
      <t>ソウ</t>
    </rPh>
    <rPh sb="11" eb="12">
      <t>エン</t>
    </rPh>
    <phoneticPr fontId="4"/>
  </si>
  <si>
    <t>③</t>
    <phoneticPr fontId="4"/>
  </si>
  <si>
    <t>治験薬管理費</t>
    <rPh sb="0" eb="3">
      <t>チケンヤク</t>
    </rPh>
    <rPh sb="3" eb="6">
      <t>カンリヒ</t>
    </rPh>
    <phoneticPr fontId="4"/>
  </si>
  <si>
    <t>治験薬管理費Bのポイント×1,000</t>
    <rPh sb="0" eb="3">
      <t>チケンヤク</t>
    </rPh>
    <rPh sb="3" eb="6">
      <t>カンリヒ</t>
    </rPh>
    <phoneticPr fontId="4"/>
  </si>
  <si>
    <t>(①+②＋③)×0.2</t>
    <phoneticPr fontId="4"/>
  </si>
  <si>
    <t>(1)</t>
    <phoneticPr fontId="4"/>
  </si>
  <si>
    <t>①+②＋③＋④</t>
    <phoneticPr fontId="4"/>
  </si>
  <si>
    <t>(2)</t>
    <phoneticPr fontId="4"/>
  </si>
  <si>
    <t>合計（税別）</t>
    <rPh sb="0" eb="1">
      <t>ゴウ</t>
    </rPh>
    <rPh sb="1" eb="2">
      <t>ケイ</t>
    </rPh>
    <rPh sb="3" eb="5">
      <t>ゼイベツ</t>
    </rPh>
    <phoneticPr fontId="4"/>
  </si>
  <si>
    <t>(1)+(2)</t>
    <phoneticPr fontId="4"/>
  </si>
  <si>
    <t>合計（税込）</t>
    <rPh sb="0" eb="1">
      <t>ゴウ</t>
    </rPh>
    <rPh sb="1" eb="2">
      <t>ケイ</t>
    </rPh>
    <rPh sb="3" eb="5">
      <t>ゼイコミ</t>
    </rPh>
    <phoneticPr fontId="4"/>
  </si>
  <si>
    <t>((1)+(2))×1.1</t>
    <phoneticPr fontId="4"/>
  </si>
  <si>
    <t>2-2.「症例単位で算定する経費単価」の期毎の支払額</t>
    <rPh sb="5" eb="7">
      <t>ショウレイ</t>
    </rPh>
    <rPh sb="7" eb="9">
      <t>タンイ</t>
    </rPh>
    <rPh sb="10" eb="12">
      <t>サンテイ</t>
    </rPh>
    <rPh sb="14" eb="16">
      <t>ケイヒ</t>
    </rPh>
    <rPh sb="16" eb="18">
      <t>タンカ</t>
    </rPh>
    <rPh sb="20" eb="22">
      <t>キゴト</t>
    </rPh>
    <rPh sb="23" eb="26">
      <t>シハライガク</t>
    </rPh>
    <phoneticPr fontId="4"/>
  </si>
  <si>
    <t>期</t>
    <rPh sb="0" eb="1">
      <t>キ</t>
    </rPh>
    <phoneticPr fontId="4"/>
  </si>
  <si>
    <t>期毎の支払額</t>
    <rPh sb="0" eb="1">
      <t>キ</t>
    </rPh>
    <rPh sb="1" eb="2">
      <t>ゴト</t>
    </rPh>
    <rPh sb="3" eb="6">
      <t>シハライガク</t>
    </rPh>
    <phoneticPr fontId="4"/>
  </si>
  <si>
    <t>第Ⅰ期</t>
    <rPh sb="0" eb="1">
      <t>ダイ</t>
    </rPh>
    <rPh sb="2" eb="3">
      <t>キ</t>
    </rPh>
    <phoneticPr fontId="4"/>
  </si>
  <si>
    <t>第Ⅱ期</t>
    <rPh sb="0" eb="1">
      <t>ダイ</t>
    </rPh>
    <rPh sb="2" eb="3">
      <t>キ</t>
    </rPh>
    <phoneticPr fontId="4"/>
  </si>
  <si>
    <t>3-1.脱落症例に係る経費</t>
    <rPh sb="4" eb="6">
      <t>ダツラク</t>
    </rPh>
    <rPh sb="6" eb="8">
      <t>ショウレイ</t>
    </rPh>
    <rPh sb="9" eb="10">
      <t>カカ</t>
    </rPh>
    <rPh sb="11" eb="13">
      <t>ケイヒ</t>
    </rPh>
    <phoneticPr fontId="4"/>
  </si>
  <si>
    <t>脱落症例費</t>
    <rPh sb="0" eb="2">
      <t>ダツラク</t>
    </rPh>
    <rPh sb="2" eb="5">
      <t>ショウレイヒ</t>
    </rPh>
    <phoneticPr fontId="4"/>
  </si>
  <si>
    <t>60,000円/1症例あたり</t>
    <rPh sb="6" eb="7">
      <t>エン</t>
    </rPh>
    <rPh sb="9" eb="11">
      <t>ショウレイ</t>
    </rPh>
    <phoneticPr fontId="4"/>
  </si>
  <si>
    <t>②</t>
    <phoneticPr fontId="4"/>
  </si>
  <si>
    <t>①×0.2</t>
    <phoneticPr fontId="4"/>
  </si>
  <si>
    <t>(1)</t>
    <phoneticPr fontId="4"/>
  </si>
  <si>
    <t>①＋②</t>
    <phoneticPr fontId="4"/>
  </si>
  <si>
    <t>(1)+(2)</t>
    <phoneticPr fontId="4"/>
  </si>
  <si>
    <t>3-2.脱落症例に係る経費（プレスクリーニング脱落の場合）</t>
    <rPh sb="4" eb="6">
      <t>ダツラク</t>
    </rPh>
    <rPh sb="6" eb="8">
      <t>ショウレイ</t>
    </rPh>
    <rPh sb="9" eb="10">
      <t>カカ</t>
    </rPh>
    <rPh sb="11" eb="13">
      <t>ケイヒ</t>
    </rPh>
    <rPh sb="23" eb="25">
      <t>ダツラク</t>
    </rPh>
    <rPh sb="26" eb="28">
      <t>バアイ</t>
    </rPh>
    <phoneticPr fontId="4"/>
  </si>
  <si>
    <t>24,000円/1症例あたり</t>
    <rPh sb="6" eb="7">
      <t>エン</t>
    </rPh>
    <rPh sb="9" eb="11">
      <t>ショウレイ</t>
    </rPh>
    <phoneticPr fontId="4"/>
  </si>
  <si>
    <t>①×0.2</t>
    <phoneticPr fontId="4"/>
  </si>
  <si>
    <t>①＋②</t>
    <phoneticPr fontId="4"/>
  </si>
  <si>
    <t>(2)</t>
    <phoneticPr fontId="4"/>
  </si>
  <si>
    <t>(1)×0.3</t>
    <phoneticPr fontId="4"/>
  </si>
  <si>
    <t>((1)+(2))×1.1</t>
    <phoneticPr fontId="4"/>
  </si>
  <si>
    <t>4.被験者負担軽減費</t>
    <rPh sb="2" eb="5">
      <t>ヒケンシャ</t>
    </rPh>
    <rPh sb="5" eb="7">
      <t>フタン</t>
    </rPh>
    <rPh sb="7" eb="9">
      <t>ケイゲン</t>
    </rPh>
    <rPh sb="9" eb="10">
      <t>ヒ</t>
    </rPh>
    <phoneticPr fontId="4"/>
  </si>
  <si>
    <t>被験者の実来院数に応じ、「2-2.症例単位で算定する経費」の期毎の支払額と併せて請求。</t>
    <rPh sb="0" eb="3">
      <t>ヒケンシャ</t>
    </rPh>
    <rPh sb="4" eb="5">
      <t>ジツ</t>
    </rPh>
    <rPh sb="5" eb="7">
      <t>ライイン</t>
    </rPh>
    <rPh sb="7" eb="8">
      <t>スウ</t>
    </rPh>
    <rPh sb="8" eb="9">
      <t>ジッスウ</t>
    </rPh>
    <rPh sb="9" eb="10">
      <t>オウ</t>
    </rPh>
    <rPh sb="17" eb="21">
      <t>ショウレイタンイ</t>
    </rPh>
    <rPh sb="22" eb="24">
      <t>サンテイ</t>
    </rPh>
    <rPh sb="26" eb="28">
      <t>ケイヒ</t>
    </rPh>
    <rPh sb="30" eb="32">
      <t>キゴト</t>
    </rPh>
    <rPh sb="33" eb="36">
      <t>シハライガク</t>
    </rPh>
    <rPh sb="37" eb="38">
      <t>アワ</t>
    </rPh>
    <rPh sb="40" eb="42">
      <t>セイキュウ</t>
    </rPh>
    <phoneticPr fontId="4"/>
  </si>
  <si>
    <t>被験者負担軽減費</t>
    <rPh sb="0" eb="3">
      <t>ヒケンシャ</t>
    </rPh>
    <rPh sb="3" eb="5">
      <t>フタン</t>
    </rPh>
    <rPh sb="5" eb="7">
      <t>ケイゲン</t>
    </rPh>
    <rPh sb="7" eb="8">
      <t>ヒ</t>
    </rPh>
    <phoneticPr fontId="4"/>
  </si>
  <si>
    <t>7,000円/来院1回あたり</t>
    <rPh sb="5" eb="6">
      <t>エン</t>
    </rPh>
    <rPh sb="7" eb="9">
      <t>ライイン</t>
    </rPh>
    <rPh sb="10" eb="11">
      <t>カイ</t>
    </rPh>
    <phoneticPr fontId="4"/>
  </si>
  <si>
    <t>①×0.2</t>
    <phoneticPr fontId="4"/>
  </si>
  <si>
    <t>(1)</t>
    <phoneticPr fontId="4"/>
  </si>
  <si>
    <t>(2)</t>
    <phoneticPr fontId="4"/>
  </si>
  <si>
    <t>(1)×0.3</t>
    <phoneticPr fontId="4"/>
  </si>
  <si>
    <t>5.その他の算出基準</t>
    <rPh sb="4" eb="5">
      <t>タ</t>
    </rPh>
    <rPh sb="6" eb="8">
      <t>サンシュツ</t>
    </rPh>
    <rPh sb="8" eb="10">
      <t>キジュン</t>
    </rPh>
    <phoneticPr fontId="4"/>
  </si>
  <si>
    <t>下記業務の発生に応じ、「2-2.症例単位で算定する経費」の期毎の支払額と併せて請求。</t>
    <rPh sb="0" eb="2">
      <t>カキ</t>
    </rPh>
    <rPh sb="2" eb="4">
      <t>ギョウム</t>
    </rPh>
    <rPh sb="5" eb="7">
      <t>ハッセイ</t>
    </rPh>
    <rPh sb="8" eb="9">
      <t>オウ</t>
    </rPh>
    <rPh sb="16" eb="20">
      <t>ショウレイタンイ</t>
    </rPh>
    <rPh sb="21" eb="23">
      <t>サンテイ</t>
    </rPh>
    <rPh sb="25" eb="27">
      <t>ケイヒ</t>
    </rPh>
    <rPh sb="29" eb="31">
      <t>キゴト</t>
    </rPh>
    <rPh sb="32" eb="35">
      <t>シハライガク</t>
    </rPh>
    <rPh sb="36" eb="37">
      <t>アワ</t>
    </rPh>
    <rPh sb="39" eb="41">
      <t>セイキュウ</t>
    </rPh>
    <phoneticPr fontId="4"/>
  </si>
  <si>
    <t>画像提供費</t>
    <rPh sb="4" eb="5">
      <t>ヒ</t>
    </rPh>
    <phoneticPr fontId="26"/>
  </si>
  <si>
    <t>3,000円（CD-R等1枚につき）</t>
    <rPh sb="5" eb="6">
      <t>エン</t>
    </rPh>
    <rPh sb="11" eb="12">
      <t>トウ</t>
    </rPh>
    <rPh sb="13" eb="14">
      <t>マイ</t>
    </rPh>
    <phoneticPr fontId="4"/>
  </si>
  <si>
    <t>外注検査検体特殊発送費</t>
    <rPh sb="10" eb="11">
      <t>ヒ</t>
    </rPh>
    <phoneticPr fontId="26"/>
  </si>
  <si>
    <t>100,000円（処理1回につき）</t>
    <rPh sb="7" eb="8">
      <t>エン</t>
    </rPh>
    <rPh sb="9" eb="11">
      <t>ショリ</t>
    </rPh>
    <rPh sb="12" eb="13">
      <t>カイ</t>
    </rPh>
    <phoneticPr fontId="4"/>
  </si>
  <si>
    <t>③</t>
    <phoneticPr fontId="4"/>
  </si>
  <si>
    <t>症例ファイル作成費</t>
    <rPh sb="8" eb="9">
      <t>ヒ</t>
    </rPh>
    <phoneticPr fontId="26"/>
  </si>
  <si>
    <t>60,000円/契約
上記に加えて、6,000円/目標被験者数</t>
    <rPh sb="6" eb="7">
      <t>エン</t>
    </rPh>
    <rPh sb="8" eb="10">
      <t>ケイヤク</t>
    </rPh>
    <rPh sb="11" eb="13">
      <t>ジョウキ</t>
    </rPh>
    <rPh sb="14" eb="15">
      <t>クワ</t>
    </rPh>
    <rPh sb="23" eb="24">
      <t>エン</t>
    </rPh>
    <rPh sb="25" eb="27">
      <t>モクヒョウ</t>
    </rPh>
    <rPh sb="27" eb="30">
      <t>ヒケンシャ</t>
    </rPh>
    <rPh sb="30" eb="31">
      <t>スウ</t>
    </rPh>
    <phoneticPr fontId="4"/>
  </si>
  <si>
    <t>④</t>
    <phoneticPr fontId="4"/>
  </si>
  <si>
    <t>SAE対応費</t>
    <rPh sb="3" eb="5">
      <t>タイオウ</t>
    </rPh>
    <rPh sb="5" eb="6">
      <t>ヒ</t>
    </rPh>
    <phoneticPr fontId="26"/>
  </si>
  <si>
    <t>30,000円（報告1回につき）</t>
    <rPh sb="6" eb="7">
      <t>エン</t>
    </rPh>
    <rPh sb="8" eb="10">
      <t>ホウコク</t>
    </rPh>
    <rPh sb="11" eb="12">
      <t>カイ</t>
    </rPh>
    <phoneticPr fontId="4"/>
  </si>
  <si>
    <t>※「5.その他の算出基準」については税別表示。</t>
    <rPh sb="6" eb="7">
      <t>タ</t>
    </rPh>
    <rPh sb="8" eb="10">
      <t>サンシュツ</t>
    </rPh>
    <rPh sb="10" eb="12">
      <t>キジュン</t>
    </rPh>
    <rPh sb="18" eb="20">
      <t>ゼイベツ</t>
    </rPh>
    <rPh sb="20" eb="22">
      <t>ヒョウジ</t>
    </rPh>
    <phoneticPr fontId="4"/>
  </si>
  <si>
    <t>■治験　　　□製造販売後臨床試験</t>
    <rPh sb="1" eb="3">
      <t>チケン</t>
    </rPh>
    <rPh sb="7" eb="9">
      <t>セイゾウ</t>
    </rPh>
    <rPh sb="9" eb="12">
      <t>ハンバイゴ</t>
    </rPh>
    <rPh sb="12" eb="14">
      <t>リンショウ</t>
    </rPh>
    <rPh sb="14" eb="16">
      <t>シケン</t>
    </rPh>
    <phoneticPr fontId="4"/>
  </si>
  <si>
    <t>■医薬品 　□医療機器 　□再生医療等製品</t>
    <rPh sb="1" eb="4">
      <t>イヤクヒン</t>
    </rPh>
    <rPh sb="7" eb="9">
      <t>イリョウ</t>
    </rPh>
    <rPh sb="9" eb="11">
      <t>キキ</t>
    </rPh>
    <rPh sb="14" eb="16">
      <t>サイセイ</t>
    </rPh>
    <rPh sb="16" eb="18">
      <t>イリョウ</t>
    </rPh>
    <rPh sb="18" eb="19">
      <t>トウ</t>
    </rPh>
    <rPh sb="19" eb="21">
      <t>セイヒン</t>
    </rPh>
    <phoneticPr fontId="4"/>
  </si>
  <si>
    <t>　11．請求情報等</t>
    <rPh sb="4" eb="6">
      <t>セイキュウ</t>
    </rPh>
    <rPh sb="6" eb="8">
      <t>ジョウホウ</t>
    </rPh>
    <rPh sb="8" eb="9">
      <t>トウ</t>
    </rPh>
    <phoneticPr fontId="4"/>
  </si>
  <si>
    <t>調剤条件・回数※4</t>
    <phoneticPr fontId="3"/>
  </si>
  <si>
    <t>治験薬の投与期間※4</t>
    <rPh sb="0" eb="2">
      <t>チケン</t>
    </rPh>
    <rPh sb="2" eb="3">
      <t>ヤク</t>
    </rPh>
    <rPh sb="4" eb="6">
      <t>トウヨ</t>
    </rPh>
    <rPh sb="6" eb="8">
      <t>キカン</t>
    </rPh>
    <phoneticPr fontId="4"/>
  </si>
  <si>
    <t>規定来院回数※4</t>
    <rPh sb="0" eb="2">
      <t>キテイ</t>
    </rPh>
    <rPh sb="2" eb="4">
      <t>ライイン</t>
    </rPh>
    <rPh sb="4" eb="6">
      <t>カイスウ</t>
    </rPh>
    <phoneticPr fontId="4"/>
  </si>
  <si>
    <t>土日祝日の調製</t>
    <phoneticPr fontId="3"/>
  </si>
  <si>
    <t>※4</t>
    <phoneticPr fontId="3"/>
  </si>
  <si>
    <t>実施計画書改訂に伴い、投与期間が延長された場合は、追加分のポイント数を再算定する。</t>
    <rPh sb="0" eb="2">
      <t>ジッシ</t>
    </rPh>
    <rPh sb="2" eb="5">
      <t>ケイカクショ</t>
    </rPh>
    <rPh sb="5" eb="7">
      <t>カイテイ</t>
    </rPh>
    <rPh sb="8" eb="9">
      <t>トモナ</t>
    </rPh>
    <rPh sb="11" eb="15">
      <t>トウヨキカン</t>
    </rPh>
    <rPh sb="16" eb="18">
      <t>エンチョウ</t>
    </rPh>
    <rPh sb="21" eb="23">
      <t>バアイ</t>
    </rPh>
    <rPh sb="25" eb="28">
      <t>ツイカブン</t>
    </rPh>
    <rPh sb="33" eb="34">
      <t>スウ</t>
    </rPh>
    <rPh sb="35" eb="38">
      <t>サイサンテイ</t>
    </rPh>
    <phoneticPr fontId="4"/>
  </si>
  <si>
    <t>請求時期は、各治験の特性に応じ、1来院ごと、マイルストーン、治験薬投与完了後時点のいずれかとする。</t>
    <rPh sb="0" eb="2">
      <t>セイキュウ</t>
    </rPh>
    <rPh sb="2" eb="4">
      <t>ジキ</t>
    </rPh>
    <rPh sb="6" eb="9">
      <t>カクチケン</t>
    </rPh>
    <rPh sb="10" eb="12">
      <t>トクセイ</t>
    </rPh>
    <rPh sb="13" eb="14">
      <t>オウ</t>
    </rPh>
    <rPh sb="17" eb="19">
      <t>ライイン</t>
    </rPh>
    <rPh sb="30" eb="33">
      <t>チケンヤク</t>
    </rPh>
    <rPh sb="33" eb="35">
      <t>トウヨ</t>
    </rPh>
    <rPh sb="35" eb="38">
      <t>カンリョウゴ</t>
    </rPh>
    <rPh sb="38" eb="40">
      <t>ジテン</t>
    </rPh>
    <phoneticPr fontId="4"/>
  </si>
  <si>
    <t>（治験薬管理費ポイント算出表も参照）</t>
    <rPh sb="1" eb="4">
      <t>チケンヤク</t>
    </rPh>
    <rPh sb="4" eb="6">
      <t>カンリ</t>
    </rPh>
    <rPh sb="6" eb="7">
      <t>ヒ</t>
    </rPh>
    <rPh sb="11" eb="13">
      <t>サンシュツ</t>
    </rPh>
    <rPh sb="13" eb="14">
      <t>ヒョウ</t>
    </rPh>
    <rPh sb="15" eb="17">
      <t>サンショウ</t>
    </rPh>
    <phoneticPr fontId="4"/>
  </si>
  <si>
    <t>山口大学様式1（2023年2月版）</t>
    <phoneticPr fontId="4"/>
  </si>
  <si>
    <t>山口大学様式4-1（2023年2月版）</t>
    <rPh sb="0" eb="2">
      <t>ヤマグチ</t>
    </rPh>
    <rPh sb="2" eb="4">
      <t>ダイガク</t>
    </rPh>
    <rPh sb="4" eb="6">
      <t>ヨウシキ</t>
    </rPh>
    <rPh sb="14" eb="15">
      <t>ネン</t>
    </rPh>
    <rPh sb="16" eb="17">
      <t>ガツ</t>
    </rPh>
    <rPh sb="17" eb="18">
      <t>ハン</t>
    </rPh>
    <phoneticPr fontId="4"/>
  </si>
  <si>
    <t>山口大学様式4-6（2023年2月版）</t>
    <phoneticPr fontId="4"/>
  </si>
  <si>
    <t>山口大学様式6（2023年2月版）</t>
    <phoneticPr fontId="4"/>
  </si>
  <si>
    <t>⑧</t>
    <phoneticPr fontId="4"/>
  </si>
  <si>
    <t>リモートSDV</t>
    <phoneticPr fontId="3"/>
  </si>
  <si>
    <t>A.閲覧用PCの貸与：110,000円/契約
B.リモートSDVシステム：30,000円/契約</t>
    <rPh sb="2" eb="5">
      <t>エツランヨウ</t>
    </rPh>
    <rPh sb="8" eb="10">
      <t>タイヨ</t>
    </rPh>
    <rPh sb="18" eb="19">
      <t>エン</t>
    </rPh>
    <rPh sb="20" eb="22">
      <t>ケイヤク</t>
    </rPh>
    <rPh sb="43" eb="44">
      <t>エン</t>
    </rPh>
    <rPh sb="45" eb="47">
      <t>ケイヤク</t>
    </rPh>
    <phoneticPr fontId="4"/>
  </si>
  <si>
    <t>リモートSDVを利用される場合は、該当の金額をご記載下さい。</t>
    <rPh sb="8" eb="10">
      <t>リヨウ</t>
    </rPh>
    <rPh sb="13" eb="15">
      <t>バアイ</t>
    </rPh>
    <rPh sb="17" eb="19">
      <t>ガイトウ</t>
    </rPh>
    <rPh sb="20" eb="22">
      <t>キンガク</t>
    </rPh>
    <rPh sb="24" eb="26">
      <t>キサイ</t>
    </rPh>
    <rPh sb="26" eb="27">
      <t>クダ</t>
    </rPh>
    <phoneticPr fontId="3"/>
  </si>
  <si>
    <t>①+②+③+④+⑤+⑥＋⑦＋⑧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</si>
</sst>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0\ &quot;回&quot;"/>
    <numFmt numFmtId="178" formatCode="&quot;〒&quot;\ 0"/>
    <numFmt numFmtId="179" formatCode="#,##0_ ;[Red]\-#,##0\ "/>
    <numFmt numFmtId="180" formatCode="#,##0_);[Red]\(#,##0\)"/>
    <numFmt numFmtId="181" formatCode="#,##0;[Red]#,##0"/>
    <numFmt numFmtId="182" formatCode="#,##0_ "/>
  </numFmts>
  <fonts count="28">
    <font>
      <sz val="11"/>
      <color theme="1"/>
      <name val="游ゴシック"/>
      <family val="2"/>
      <scheme val="minor"/>
    </font>
    <font>
      <sz val="11"/>
      <name val="ＭＳ Ｐゴシック"/>
      <family val="3"/>
      <charset val="128"/>
    </font>
    <font>
      <sz val="10"/>
      <color theme="1"/>
      <name val="Meiryo UI"/>
      <family val="3"/>
      <charset val="128"/>
    </font>
    <font>
      <sz val="6"/>
      <name val="游ゴシック"/>
      <family val="3"/>
      <charset val="128"/>
      <scheme val="minor"/>
    </font>
    <font>
      <sz val="6"/>
      <name val="ＭＳ Ｐゴシック"/>
      <family val="3"/>
      <charset val="128"/>
    </font>
    <font>
      <sz val="11"/>
      <color theme="1"/>
      <name val="Meiryo UI"/>
      <family val="3"/>
      <charset val="128"/>
    </font>
    <font>
      <b/>
      <sz val="16"/>
      <color theme="1"/>
      <name val="Meiryo UI"/>
      <family val="3"/>
      <charset val="128"/>
    </font>
    <font>
      <sz val="9"/>
      <color theme="1"/>
      <name val="Meiryo UI"/>
      <family val="3"/>
      <charset val="128"/>
    </font>
    <font>
      <sz val="9"/>
      <color indexed="8"/>
      <name val="Meiryo UI"/>
      <family val="3"/>
      <charset val="128"/>
    </font>
    <font>
      <sz val="10"/>
      <color indexed="8"/>
      <name val="Meiryo UI"/>
      <family val="3"/>
      <charset val="128"/>
    </font>
    <font>
      <sz val="11"/>
      <name val="Meiryo UI"/>
      <family val="3"/>
      <charset val="128"/>
    </font>
    <font>
      <b/>
      <sz val="9"/>
      <color indexed="81"/>
      <name val="BIZ UDPゴシック"/>
      <family val="3"/>
      <charset val="128"/>
    </font>
    <font>
      <sz val="9"/>
      <color indexed="81"/>
      <name val="BIZ UDPゴシック"/>
      <family val="3"/>
      <charset val="128"/>
    </font>
    <font>
      <b/>
      <sz val="9"/>
      <color indexed="81"/>
      <name val="MS P ゴシック"/>
      <family val="3"/>
      <charset val="128"/>
    </font>
    <font>
      <sz val="9"/>
      <color indexed="81"/>
      <name val="MS P ゴシック"/>
      <family val="3"/>
      <charset val="128"/>
    </font>
    <font>
      <sz val="10"/>
      <color indexed="81"/>
      <name val="BIZ UDPゴシック"/>
      <family val="3"/>
      <charset val="128"/>
    </font>
    <font>
      <b/>
      <sz val="10"/>
      <color indexed="81"/>
      <name val="BIZ UDPゴシック"/>
      <family val="3"/>
      <charset val="128"/>
    </font>
    <font>
      <sz val="10"/>
      <name val="Meiryo UI"/>
      <family val="3"/>
      <charset val="128"/>
    </font>
    <font>
      <sz val="8"/>
      <name val="Meiryo UI"/>
      <family val="3"/>
      <charset val="128"/>
    </font>
    <font>
      <sz val="9"/>
      <name val="Meiryo UI"/>
      <family val="3"/>
      <charset val="128"/>
    </font>
    <font>
      <b/>
      <sz val="16"/>
      <name val="Meiryo UI"/>
      <family val="3"/>
      <charset val="128"/>
    </font>
    <font>
      <b/>
      <sz val="11"/>
      <name val="Meiryo UI"/>
      <family val="3"/>
      <charset val="128"/>
    </font>
    <font>
      <sz val="10.5"/>
      <name val="Meiryo UI"/>
      <family val="3"/>
      <charset val="128"/>
    </font>
    <font>
      <sz val="6"/>
      <name val="Meiryo UI"/>
      <family val="3"/>
      <charset val="128"/>
    </font>
    <font>
      <b/>
      <sz val="9"/>
      <name val="Meiryo UI"/>
      <family val="3"/>
      <charset val="128"/>
    </font>
    <font>
      <sz val="12"/>
      <name val="Meiryo UI"/>
      <family val="3"/>
      <charset val="128"/>
    </font>
    <font>
      <sz val="11"/>
      <color indexed="9"/>
      <name val="ＭＳ Ｐゴシック"/>
      <family val="3"/>
      <charset val="128"/>
    </font>
    <font>
      <sz val="8"/>
      <color theme="1"/>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indexed="4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76">
    <xf numFmtId="0" fontId="0" fillId="0" borderId="0" xfId="0"/>
    <xf numFmtId="0" fontId="2" fillId="0" borderId="0" xfId="1" applyFont="1">
      <alignment vertical="center"/>
    </xf>
    <xf numFmtId="0" fontId="5" fillId="0" borderId="0" xfId="1" applyFont="1">
      <alignment vertical="center"/>
    </xf>
    <xf numFmtId="0" fontId="5" fillId="0" borderId="1"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0" xfId="1" applyFont="1" applyBorder="1" applyAlignment="1">
      <alignment horizontal="center" vertical="center"/>
    </xf>
    <xf numFmtId="0" fontId="5" fillId="0" borderId="0" xfId="1" applyFont="1" applyBorder="1">
      <alignment vertical="center"/>
    </xf>
    <xf numFmtId="0" fontId="5" fillId="0" borderId="0" xfId="1" applyFont="1" applyBorder="1" applyAlignment="1">
      <alignment horizontal="right" vertical="center"/>
    </xf>
    <xf numFmtId="0" fontId="7" fillId="0" borderId="13" xfId="1" applyFont="1" applyBorder="1" applyAlignment="1">
      <alignment horizontal="center" vertical="center" wrapText="1"/>
    </xf>
    <xf numFmtId="0" fontId="5" fillId="0" borderId="13" xfId="1" applyFont="1" applyBorder="1" applyAlignment="1">
      <alignment horizontal="center" vertical="center"/>
    </xf>
    <xf numFmtId="0" fontId="5" fillId="0" borderId="13"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3" xfId="1" applyFont="1" applyBorder="1" applyAlignment="1">
      <alignment horizontal="center" vertical="center" wrapText="1"/>
    </xf>
    <xf numFmtId="0" fontId="2" fillId="0" borderId="13" xfId="1" applyFont="1" applyFill="1" applyBorder="1" applyAlignment="1">
      <alignment horizontal="center" vertical="center" wrapText="1"/>
    </xf>
    <xf numFmtId="0" fontId="5" fillId="0" borderId="13" xfId="1" applyFont="1" applyBorder="1" applyAlignment="1">
      <alignment vertical="center"/>
    </xf>
    <xf numFmtId="0" fontId="5" fillId="0" borderId="13" xfId="1" applyFont="1" applyBorder="1" applyAlignment="1">
      <alignment horizontal="left" vertical="center"/>
    </xf>
    <xf numFmtId="0" fontId="2" fillId="0" borderId="13" xfId="1" applyFont="1" applyBorder="1" applyAlignment="1">
      <alignment horizontal="center" vertical="center"/>
    </xf>
    <xf numFmtId="0" fontId="5" fillId="0" borderId="18" xfId="1" applyFont="1" applyFill="1" applyBorder="1" applyAlignment="1">
      <alignment horizontal="center" vertical="center"/>
    </xf>
    <xf numFmtId="0" fontId="2" fillId="0" borderId="13" xfId="1" applyFont="1" applyFill="1" applyBorder="1" applyAlignment="1">
      <alignment horizontal="center" vertical="center"/>
    </xf>
    <xf numFmtId="0" fontId="5" fillId="0" borderId="13" xfId="1" applyFont="1" applyBorder="1" applyAlignment="1">
      <alignment horizontal="right" vertical="center"/>
    </xf>
    <xf numFmtId="0" fontId="10" fillId="0" borderId="13" xfId="1" applyFont="1" applyFill="1" applyBorder="1" applyAlignment="1">
      <alignment horizontal="center" vertical="center" wrapText="1"/>
    </xf>
    <xf numFmtId="0" fontId="5" fillId="0" borderId="14" xfId="1" applyFont="1" applyBorder="1" applyAlignment="1">
      <alignment vertical="center"/>
    </xf>
    <xf numFmtId="0" fontId="5" fillId="0" borderId="16" xfId="1" applyFont="1" applyBorder="1" applyAlignment="1">
      <alignment vertical="center"/>
    </xf>
    <xf numFmtId="0" fontId="10" fillId="0" borderId="13" xfId="1" applyFont="1" applyBorder="1" applyAlignment="1">
      <alignment vertical="center"/>
    </xf>
    <xf numFmtId="0" fontId="10" fillId="0" borderId="13" xfId="1" applyFont="1" applyFill="1" applyBorder="1" applyAlignment="1">
      <alignment horizontal="center" vertical="center"/>
    </xf>
    <xf numFmtId="0" fontId="10" fillId="0" borderId="13" xfId="1" applyFont="1" applyBorder="1" applyAlignment="1">
      <alignment horizontal="center" vertical="center"/>
    </xf>
    <xf numFmtId="0" fontId="17" fillId="0" borderId="0" xfId="1" applyFont="1" applyAlignment="1">
      <alignment horizontal="left" vertical="top"/>
    </xf>
    <xf numFmtId="0" fontId="18" fillId="0" borderId="0" xfId="1" applyFont="1" applyAlignment="1">
      <alignment horizontal="left" vertical="top"/>
    </xf>
    <xf numFmtId="0" fontId="10" fillId="0" borderId="0" xfId="1" applyFont="1" applyAlignment="1"/>
    <xf numFmtId="0" fontId="10" fillId="0" borderId="0" xfId="1" applyFont="1" applyAlignment="1">
      <alignment horizontal="center"/>
    </xf>
    <xf numFmtId="0" fontId="10" fillId="0" borderId="0" xfId="1" applyFont="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right" vertical="center"/>
    </xf>
    <xf numFmtId="0" fontId="19" fillId="0" borderId="13" xfId="1" applyFont="1" applyBorder="1" applyAlignment="1">
      <alignment horizontal="center" vertical="center"/>
    </xf>
    <xf numFmtId="0" fontId="10" fillId="0" borderId="0" xfId="1" applyFont="1" applyAlignment="1">
      <alignment horizontal="left" vertical="center"/>
    </xf>
    <xf numFmtId="0" fontId="10" fillId="0" borderId="0" xfId="1" applyFont="1" applyBorder="1" applyAlignment="1">
      <alignment vertical="center"/>
    </xf>
    <xf numFmtId="0" fontId="17" fillId="0" borderId="0" xfId="1" applyFont="1" applyAlignment="1">
      <alignment horizontal="right" vertical="center"/>
    </xf>
    <xf numFmtId="0" fontId="19" fillId="0" borderId="0" xfId="1" applyFont="1" applyBorder="1" applyAlignment="1">
      <alignment horizontal="center" vertical="center"/>
    </xf>
    <xf numFmtId="0" fontId="19" fillId="0" borderId="0" xfId="1" applyFont="1" applyBorder="1" applyAlignment="1">
      <alignment horizontal="left" vertical="center"/>
    </xf>
    <xf numFmtId="0" fontId="20" fillId="0" borderId="0" xfId="1" applyFont="1" applyAlignment="1">
      <alignment horizontal="center"/>
    </xf>
    <xf numFmtId="0" fontId="21" fillId="0" borderId="0" xfId="1" applyFont="1" applyAlignment="1">
      <alignment horizontal="left" vertical="center"/>
    </xf>
    <xf numFmtId="0" fontId="10" fillId="0" borderId="0" xfId="1" applyFont="1" applyFill="1" applyAlignment="1">
      <alignment horizontal="center" vertical="center"/>
    </xf>
    <xf numFmtId="0" fontId="10" fillId="0" borderId="13" xfId="1" applyFont="1" applyBorder="1" applyAlignment="1">
      <alignment horizontal="center" vertical="center" textRotation="255"/>
    </xf>
    <xf numFmtId="0" fontId="10" fillId="2" borderId="13" xfId="1" applyFont="1" applyFill="1" applyBorder="1" applyAlignment="1">
      <alignment horizontal="center" vertical="center"/>
    </xf>
    <xf numFmtId="0" fontId="22" fillId="0" borderId="13" xfId="1" applyFont="1" applyBorder="1" applyAlignment="1">
      <alignment horizontal="center" vertical="center" wrapText="1"/>
    </xf>
    <xf numFmtId="0" fontId="10" fillId="0" borderId="13" xfId="1" applyFont="1" applyBorder="1" applyAlignment="1">
      <alignment horizontal="center" vertical="center" wrapText="1"/>
    </xf>
    <xf numFmtId="0" fontId="24" fillId="0" borderId="21" xfId="1" applyFont="1" applyBorder="1" applyAlignment="1">
      <alignment horizontal="right" vertical="center" wrapText="1"/>
    </xf>
    <xf numFmtId="0" fontId="24" fillId="0" borderId="19" xfId="1" applyFont="1" applyBorder="1" applyAlignment="1">
      <alignment horizontal="right" vertical="center" wrapText="1"/>
    </xf>
    <xf numFmtId="0" fontId="19" fillId="0" borderId="19" xfId="1" applyFont="1" applyBorder="1" applyAlignment="1">
      <alignment wrapText="1"/>
    </xf>
    <xf numFmtId="0" fontId="24" fillId="0" borderId="19" xfId="1" applyFont="1" applyBorder="1" applyAlignment="1">
      <alignment horizontal="left" vertical="center" wrapText="1"/>
    </xf>
    <xf numFmtId="0" fontId="17" fillId="0" borderId="22" xfId="1" applyFont="1" applyBorder="1" applyAlignment="1">
      <alignment horizontal="left" wrapText="1"/>
    </xf>
    <xf numFmtId="0" fontId="19" fillId="0" borderId="13" xfId="1" applyFont="1" applyBorder="1" applyAlignment="1">
      <alignment horizontal="center" vertical="center" wrapText="1"/>
    </xf>
    <xf numFmtId="0" fontId="17" fillId="0" borderId="13" xfId="1" applyFont="1" applyBorder="1" applyAlignment="1">
      <alignment horizontal="center" vertical="center" wrapText="1"/>
    </xf>
    <xf numFmtId="0" fontId="10" fillId="3" borderId="13" xfId="1" applyFont="1" applyFill="1" applyBorder="1" applyAlignment="1">
      <alignment horizontal="center" vertical="center"/>
    </xf>
    <xf numFmtId="0" fontId="10" fillId="0" borderId="16" xfId="1" applyFont="1" applyFill="1" applyBorder="1" applyAlignment="1">
      <alignment vertical="center"/>
    </xf>
    <xf numFmtId="0" fontId="10" fillId="0" borderId="0" xfId="1" applyFont="1" applyAlignment="1">
      <alignment horizontal="right" vertical="center"/>
    </xf>
    <xf numFmtId="0" fontId="25" fillId="0" borderId="0" xfId="1" applyFont="1" applyAlignment="1">
      <alignment horizontal="left"/>
    </xf>
    <xf numFmtId="0" fontId="19" fillId="0" borderId="13" xfId="1" applyFont="1" applyFill="1" applyBorder="1" applyAlignment="1">
      <alignment horizontal="left" vertical="center" wrapText="1"/>
    </xf>
    <xf numFmtId="0" fontId="22" fillId="0" borderId="13" xfId="1" applyFont="1" applyFill="1" applyBorder="1" applyAlignment="1">
      <alignment horizontal="center" vertical="center" wrapText="1"/>
    </xf>
    <xf numFmtId="0" fontId="10" fillId="0" borderId="17" xfId="1" applyFont="1" applyBorder="1" applyAlignment="1">
      <alignment horizontal="center" vertical="center"/>
    </xf>
    <xf numFmtId="0" fontId="10" fillId="2" borderId="17" xfId="1" applyFont="1" applyFill="1" applyBorder="1" applyAlignment="1">
      <alignment horizontal="center" vertical="center"/>
    </xf>
    <xf numFmtId="0" fontId="22" fillId="0" borderId="17" xfId="1" applyFont="1" applyFill="1" applyBorder="1" applyAlignment="1">
      <alignment horizontal="center" vertical="center" wrapText="1"/>
    </xf>
    <xf numFmtId="0" fontId="10" fillId="0" borderId="0" xfId="1" applyFont="1" applyBorder="1" applyAlignment="1">
      <alignment horizontal="left" vertical="center"/>
    </xf>
    <xf numFmtId="0" fontId="10" fillId="0" borderId="0" xfId="1" applyFont="1" applyFill="1" applyBorder="1" applyAlignment="1">
      <alignment horizontal="center" vertical="center"/>
    </xf>
    <xf numFmtId="0" fontId="22" fillId="0" borderId="0" xfId="1" applyFont="1" applyBorder="1" applyAlignment="1">
      <alignment horizontal="center" vertical="center" wrapText="1"/>
    </xf>
    <xf numFmtId="0" fontId="25" fillId="0" borderId="19" xfId="1" applyFont="1" applyBorder="1" applyAlignment="1">
      <alignment horizontal="left"/>
    </xf>
    <xf numFmtId="0" fontId="19" fillId="0" borderId="13" xfId="1" applyFont="1" applyFill="1" applyBorder="1" applyAlignment="1">
      <alignment horizontal="left" vertical="center"/>
    </xf>
    <xf numFmtId="0" fontId="19" fillId="0" borderId="16" xfId="1" applyFont="1" applyFill="1" applyBorder="1" applyAlignment="1">
      <alignment horizontal="left" vertical="center"/>
    </xf>
    <xf numFmtId="0" fontId="17" fillId="0" borderId="13" xfId="1" applyFont="1" applyBorder="1" applyAlignment="1">
      <alignment horizontal="left" vertical="center" wrapText="1"/>
    </xf>
    <xf numFmtId="0" fontId="10" fillId="0" borderId="13" xfId="1" applyFont="1" applyBorder="1" applyAlignment="1">
      <alignment horizontal="left" vertical="center" wrapText="1"/>
    </xf>
    <xf numFmtId="0" fontId="17" fillId="0" borderId="0" xfId="1" applyFont="1" applyAlignment="1">
      <alignment vertical="top"/>
    </xf>
    <xf numFmtId="0" fontId="10" fillId="0" borderId="0" xfId="1" applyFont="1">
      <alignment vertical="center"/>
    </xf>
    <xf numFmtId="0" fontId="10" fillId="0" borderId="0" xfId="1" applyFont="1" applyBorder="1">
      <alignment vertical="center"/>
    </xf>
    <xf numFmtId="0" fontId="10" fillId="0" borderId="13" xfId="1" applyFont="1" applyBorder="1">
      <alignment vertical="center"/>
    </xf>
    <xf numFmtId="0" fontId="21" fillId="0" borderId="0" xfId="1" applyFont="1" applyBorder="1" applyAlignment="1">
      <alignment horizontal="center" vertical="center" wrapText="1"/>
    </xf>
    <xf numFmtId="0" fontId="10" fillId="0" borderId="16" xfId="1" applyFont="1" applyBorder="1" applyAlignment="1">
      <alignment vertical="center"/>
    </xf>
    <xf numFmtId="14" fontId="10" fillId="0" borderId="14" xfId="1" applyNumberFormat="1" applyFont="1" applyBorder="1" applyAlignment="1">
      <alignment horizontal="left" vertical="center"/>
    </xf>
    <xf numFmtId="14" fontId="10" fillId="0" borderId="15" xfId="1" applyNumberFormat="1" applyFont="1" applyBorder="1" applyAlignment="1">
      <alignment vertical="center"/>
    </xf>
    <xf numFmtId="14" fontId="10" fillId="0" borderId="16" xfId="1" applyNumberFormat="1" applyFont="1" applyBorder="1" applyAlignment="1">
      <alignment vertical="center"/>
    </xf>
    <xf numFmtId="14" fontId="10" fillId="0" borderId="0" xfId="1" applyNumberFormat="1" applyFont="1" applyBorder="1">
      <alignment vertical="center"/>
    </xf>
    <xf numFmtId="0" fontId="10" fillId="0" borderId="0" xfId="1" applyFont="1" applyBorder="1" applyAlignment="1">
      <alignment vertical="center" wrapText="1"/>
    </xf>
    <xf numFmtId="0" fontId="21" fillId="0" borderId="0" xfId="1" applyFont="1" applyFill="1" applyBorder="1">
      <alignment vertical="center"/>
    </xf>
    <xf numFmtId="0" fontId="10" fillId="4" borderId="13" xfId="1" applyFont="1" applyFill="1" applyBorder="1" applyAlignment="1">
      <alignment vertical="center" wrapText="1"/>
    </xf>
    <xf numFmtId="0" fontId="10" fillId="4" borderId="13" xfId="1" applyFont="1" applyFill="1" applyBorder="1" applyAlignment="1">
      <alignment horizontal="center" vertical="center"/>
    </xf>
    <xf numFmtId="0" fontId="10" fillId="0" borderId="16" xfId="1" applyFont="1" applyBorder="1">
      <alignment vertical="center"/>
    </xf>
    <xf numFmtId="0" fontId="10" fillId="0" borderId="14" xfId="1" applyFont="1" applyBorder="1" applyAlignment="1">
      <alignment vertical="center"/>
    </xf>
    <xf numFmtId="38" fontId="10" fillId="0" borderId="14" xfId="2" applyFont="1" applyBorder="1" applyAlignment="1">
      <alignment vertical="center"/>
    </xf>
    <xf numFmtId="38" fontId="10" fillId="0" borderId="15" xfId="2" applyFont="1" applyBorder="1" applyAlignment="1">
      <alignment vertical="center"/>
    </xf>
    <xf numFmtId="38" fontId="10" fillId="0" borderId="30" xfId="2" applyFont="1" applyBorder="1" applyAlignment="1">
      <alignment vertical="center"/>
    </xf>
    <xf numFmtId="0" fontId="10" fillId="0" borderId="14" xfId="1" applyFont="1" applyBorder="1" applyAlignment="1">
      <alignment horizontal="left" vertical="center"/>
    </xf>
    <xf numFmtId="0" fontId="10" fillId="0" borderId="14" xfId="1" applyFont="1" applyBorder="1">
      <alignment vertical="center"/>
    </xf>
    <xf numFmtId="0" fontId="10" fillId="2" borderId="32" xfId="1" applyFont="1" applyFill="1" applyBorder="1" applyAlignment="1">
      <alignment horizontal="center" vertical="center" textRotation="255" shrinkToFit="1"/>
    </xf>
    <xf numFmtId="0" fontId="10" fillId="0" borderId="33" xfId="1" applyFont="1" applyBorder="1" applyAlignment="1">
      <alignment horizontal="center" vertical="center"/>
    </xf>
    <xf numFmtId="38" fontId="10" fillId="0" borderId="16" xfId="2" applyFont="1" applyBorder="1" applyAlignment="1">
      <alignment horizontal="right" vertical="center"/>
    </xf>
    <xf numFmtId="38" fontId="10" fillId="0" borderId="15" xfId="2" applyFont="1" applyBorder="1" applyAlignment="1">
      <alignment horizontal="center" vertical="center"/>
    </xf>
    <xf numFmtId="0" fontId="10" fillId="0" borderId="13" xfId="1" applyFont="1" applyBorder="1" applyAlignment="1">
      <alignment vertical="center" wrapText="1"/>
    </xf>
    <xf numFmtId="0" fontId="10" fillId="0" borderId="14" xfId="1" applyFont="1" applyBorder="1" applyAlignment="1">
      <alignment horizontal="left" vertical="center" wrapText="1"/>
    </xf>
    <xf numFmtId="0" fontId="10" fillId="0" borderId="14" xfId="1" applyFont="1" applyBorder="1" applyAlignment="1">
      <alignment vertical="center" wrapText="1"/>
    </xf>
    <xf numFmtId="0" fontId="10" fillId="0" borderId="33" xfId="1" applyFont="1" applyBorder="1" applyAlignment="1">
      <alignment horizontal="center" vertical="center" wrapText="1"/>
    </xf>
    <xf numFmtId="0" fontId="19" fillId="0" borderId="13" xfId="1" quotePrefix="1" applyFont="1" applyBorder="1" applyAlignment="1">
      <alignment horizontal="center" vertical="center" wrapText="1"/>
    </xf>
    <xf numFmtId="0" fontId="10" fillId="0" borderId="15" xfId="1" applyFont="1" applyBorder="1" applyAlignment="1">
      <alignment vertical="center" wrapText="1"/>
    </xf>
    <xf numFmtId="0" fontId="10" fillId="0" borderId="13" xfId="1" applyFont="1" applyBorder="1" applyAlignment="1">
      <alignment vertical="center" textRotation="255" shrinkToFit="1"/>
    </xf>
    <xf numFmtId="0" fontId="10" fillId="0" borderId="34" xfId="1" applyFont="1" applyBorder="1">
      <alignment vertical="center"/>
    </xf>
    <xf numFmtId="0" fontId="10" fillId="0" borderId="31" xfId="1" applyFont="1" applyBorder="1">
      <alignment vertical="center"/>
    </xf>
    <xf numFmtId="0" fontId="10" fillId="0" borderId="18" xfId="1" applyFont="1" applyBorder="1">
      <alignment vertical="center"/>
    </xf>
    <xf numFmtId="0" fontId="17" fillId="0" borderId="0" xfId="1" applyFont="1">
      <alignment vertical="center"/>
    </xf>
    <xf numFmtId="0" fontId="19" fillId="4" borderId="13" xfId="1" applyFont="1" applyFill="1" applyBorder="1" applyAlignment="1">
      <alignment horizontal="center" vertical="center" wrapText="1"/>
    </xf>
    <xf numFmtId="179" fontId="10" fillId="0" borderId="13" xfId="2" applyNumberFormat="1" applyFont="1" applyBorder="1" applyAlignment="1">
      <alignment horizontal="right" vertical="center"/>
    </xf>
    <xf numFmtId="0" fontId="10" fillId="0" borderId="15" xfId="1" applyFont="1" applyBorder="1">
      <alignment vertical="center"/>
    </xf>
    <xf numFmtId="179" fontId="10" fillId="0" borderId="16" xfId="2" applyNumberFormat="1" applyFont="1" applyBorder="1" applyAlignment="1">
      <alignment horizontal="right" vertical="center"/>
    </xf>
    <xf numFmtId="0" fontId="19" fillId="0" borderId="13" xfId="1" quotePrefix="1" applyFont="1" applyBorder="1" applyAlignment="1">
      <alignment vertical="center" wrapText="1"/>
    </xf>
    <xf numFmtId="0" fontId="10" fillId="0" borderId="16" xfId="1" applyFont="1" applyBorder="1" applyAlignment="1">
      <alignment vertical="center" wrapText="1"/>
    </xf>
    <xf numFmtId="38" fontId="10" fillId="0" borderId="14" xfId="2" applyFont="1" applyBorder="1">
      <alignment vertical="center"/>
    </xf>
    <xf numFmtId="38" fontId="10" fillId="0" borderId="15" xfId="2" applyFont="1" applyBorder="1">
      <alignment vertical="center"/>
    </xf>
    <xf numFmtId="179" fontId="10" fillId="0" borderId="16" xfId="1" applyNumberFormat="1" applyFont="1" applyBorder="1" applyAlignment="1">
      <alignment horizontal="right" vertical="center"/>
    </xf>
    <xf numFmtId="0" fontId="10" fillId="0" borderId="21" xfId="1" applyFont="1" applyBorder="1">
      <alignment vertical="center"/>
    </xf>
    <xf numFmtId="0" fontId="10" fillId="0" borderId="19" xfId="1" applyFont="1" applyBorder="1">
      <alignment vertical="center"/>
    </xf>
    <xf numFmtId="179" fontId="10" fillId="0" borderId="22" xfId="2" applyNumberFormat="1" applyFont="1" applyBorder="1" applyAlignment="1">
      <alignment horizontal="right" vertical="center"/>
    </xf>
    <xf numFmtId="0" fontId="10" fillId="0" borderId="0" xfId="1" applyFont="1" applyBorder="1" applyAlignment="1">
      <alignment horizontal="center" vertical="center" wrapText="1"/>
    </xf>
    <xf numFmtId="38" fontId="10" fillId="0" borderId="0" xfId="2" applyFont="1" applyBorder="1">
      <alignment vertical="center"/>
    </xf>
    <xf numFmtId="14" fontId="10" fillId="2" borderId="13" xfId="1" applyNumberFormat="1" applyFont="1" applyFill="1" applyBorder="1" applyAlignment="1">
      <alignment horizontal="center" vertical="center"/>
    </xf>
    <xf numFmtId="180" fontId="10" fillId="0" borderId="13" xfId="1" applyNumberFormat="1" applyFont="1" applyBorder="1">
      <alignment vertical="center"/>
    </xf>
    <xf numFmtId="181" fontId="10" fillId="0" borderId="6" xfId="1" applyNumberFormat="1" applyFont="1" applyBorder="1" applyAlignment="1">
      <alignment vertical="center" wrapText="1"/>
    </xf>
    <xf numFmtId="181" fontId="10" fillId="0" borderId="7" xfId="1" applyNumberFormat="1" applyFont="1" applyBorder="1" applyAlignment="1">
      <alignment vertical="center" wrapText="1"/>
    </xf>
    <xf numFmtId="181" fontId="10" fillId="0" borderId="16" xfId="1" applyNumberFormat="1" applyFont="1" applyBorder="1" applyAlignment="1">
      <alignment vertical="center" wrapText="1"/>
    </xf>
    <xf numFmtId="182" fontId="10" fillId="0" borderId="16" xfId="1" applyNumberFormat="1" applyFont="1" applyBorder="1" applyAlignment="1">
      <alignment vertical="center" wrapText="1"/>
    </xf>
    <xf numFmtId="181" fontId="10" fillId="0" borderId="14" xfId="1" applyNumberFormat="1" applyFont="1" applyBorder="1" applyAlignment="1">
      <alignment vertical="center" wrapText="1"/>
    </xf>
    <xf numFmtId="181" fontId="10" fillId="0" borderId="15" xfId="1" applyNumberFormat="1" applyFont="1" applyBorder="1" applyAlignment="1">
      <alignment vertical="center" wrapText="1"/>
    </xf>
    <xf numFmtId="181" fontId="10" fillId="0" borderId="21" xfId="1" applyNumberFormat="1" applyFont="1" applyBorder="1" applyAlignment="1">
      <alignment vertical="center" wrapText="1"/>
    </xf>
    <xf numFmtId="181" fontId="10" fillId="0" borderId="19" xfId="1" applyNumberFormat="1" applyFont="1" applyBorder="1" applyAlignment="1">
      <alignment vertical="center" wrapText="1"/>
    </xf>
    <xf numFmtId="182" fontId="10" fillId="0" borderId="0" xfId="1" applyNumberFormat="1" applyFont="1" applyBorder="1" applyAlignment="1">
      <alignment horizontal="center" vertical="center" wrapText="1"/>
    </xf>
    <xf numFmtId="0" fontId="10" fillId="0" borderId="14" xfId="1" applyFont="1" applyFill="1" applyBorder="1" applyAlignment="1">
      <alignment horizontal="center" vertical="center" textRotation="255" shrinkToFit="1"/>
    </xf>
    <xf numFmtId="0" fontId="10" fillId="0" borderId="15" xfId="1" applyFont="1" applyFill="1" applyBorder="1" applyAlignment="1">
      <alignment vertical="center" wrapText="1"/>
    </xf>
    <xf numFmtId="38" fontId="10" fillId="0" borderId="16" xfId="2" applyFont="1" applyFill="1" applyBorder="1" applyAlignment="1">
      <alignment horizontal="right" vertical="center"/>
    </xf>
    <xf numFmtId="0" fontId="10" fillId="0" borderId="0" xfId="1" applyFont="1" applyFill="1" applyBorder="1">
      <alignment vertical="center"/>
    </xf>
    <xf numFmtId="0" fontId="10" fillId="0" borderId="14" xfId="1" applyFont="1" applyFill="1" applyBorder="1">
      <alignment vertical="center"/>
    </xf>
    <xf numFmtId="0" fontId="10" fillId="0" borderId="15" xfId="1" applyFont="1" applyFill="1" applyBorder="1">
      <alignment vertical="center"/>
    </xf>
    <xf numFmtId="0" fontId="10" fillId="0" borderId="0" xfId="1" applyFont="1" applyFill="1" applyBorder="1" applyAlignment="1">
      <alignment vertical="center" wrapText="1"/>
    </xf>
    <xf numFmtId="0" fontId="10" fillId="0" borderId="13" xfId="1" applyFont="1" applyBorder="1" applyAlignment="1">
      <alignment horizontal="left" vertical="center"/>
    </xf>
    <xf numFmtId="38" fontId="10" fillId="0" borderId="16" xfId="2" applyFont="1" applyFill="1" applyBorder="1">
      <alignment vertical="center"/>
    </xf>
    <xf numFmtId="38" fontId="10" fillId="0" borderId="0" xfId="2" applyFont="1" applyFill="1" applyBorder="1">
      <alignment vertical="center"/>
    </xf>
    <xf numFmtId="0" fontId="17" fillId="4" borderId="13" xfId="1" applyFont="1" applyFill="1" applyBorder="1" applyAlignment="1">
      <alignment vertical="center" wrapText="1"/>
    </xf>
    <xf numFmtId="0" fontId="10" fillId="0" borderId="0" xfId="1" applyFont="1" applyFill="1" applyBorder="1" applyAlignment="1">
      <alignment horizontal="center" vertical="center" textRotation="255" shrinkToFit="1"/>
    </xf>
    <xf numFmtId="0" fontId="10" fillId="0" borderId="13" xfId="1" applyFont="1" applyBorder="1" applyAlignment="1">
      <alignment vertical="center" shrinkToFit="1"/>
    </xf>
    <xf numFmtId="0" fontId="10" fillId="0" borderId="13"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10" fillId="0" borderId="13" xfId="1" applyFont="1" applyBorder="1" applyAlignment="1">
      <alignment horizontal="left" vertical="center" wrapText="1"/>
    </xf>
    <xf numFmtId="0" fontId="10" fillId="0" borderId="15" xfId="1" applyFont="1" applyBorder="1" applyAlignment="1">
      <alignment horizontal="center" vertical="center"/>
    </xf>
    <xf numFmtId="0" fontId="10" fillId="0" borderId="25" xfId="1" applyFont="1" applyBorder="1" applyAlignment="1">
      <alignment horizontal="left" vertical="center"/>
    </xf>
    <xf numFmtId="0" fontId="10" fillId="2" borderId="14" xfId="1" applyFont="1" applyFill="1" applyBorder="1" applyAlignment="1">
      <alignment horizontal="center" vertical="center"/>
    </xf>
    <xf numFmtId="0" fontId="10" fillId="0" borderId="13" xfId="1" applyFont="1" applyBorder="1" applyAlignment="1">
      <alignment vertical="center" wrapText="1"/>
    </xf>
    <xf numFmtId="0" fontId="10" fillId="0" borderId="0" xfId="0" applyFont="1" applyAlignment="1">
      <alignment horizontal="left" vertical="center"/>
    </xf>
    <xf numFmtId="0" fontId="5" fillId="0" borderId="18" xfId="1" applyFont="1" applyBorder="1" applyAlignment="1">
      <alignment horizontal="center" vertical="center"/>
    </xf>
    <xf numFmtId="38" fontId="10" fillId="0" borderId="30" xfId="2" applyFont="1" applyBorder="1" applyAlignment="1">
      <alignment horizontal="right" vertical="center"/>
    </xf>
    <xf numFmtId="0" fontId="2" fillId="0" borderId="0" xfId="1" applyFont="1" applyAlignment="1">
      <alignment vertical="top"/>
    </xf>
    <xf numFmtId="0" fontId="5" fillId="0" borderId="22" xfId="1" applyFont="1" applyBorder="1" applyAlignment="1">
      <alignment horizontal="left" vertical="center" wrapText="1"/>
    </xf>
    <xf numFmtId="0" fontId="5" fillId="0" borderId="14" xfId="1" applyFont="1" applyBorder="1" applyAlignment="1">
      <alignment vertical="center" wrapText="1"/>
    </xf>
    <xf numFmtId="38" fontId="5" fillId="0" borderId="14" xfId="2" applyFont="1" applyBorder="1" applyAlignment="1">
      <alignment vertical="center"/>
    </xf>
    <xf numFmtId="38" fontId="5" fillId="0" borderId="15" xfId="2" applyFont="1" applyBorder="1" applyAlignment="1">
      <alignment vertical="center"/>
    </xf>
    <xf numFmtId="38" fontId="5" fillId="0" borderId="30" xfId="2" applyFont="1" applyBorder="1" applyAlignment="1">
      <alignment vertical="center"/>
    </xf>
    <xf numFmtId="0" fontId="27" fillId="0" borderId="13" xfId="1" applyFont="1" applyBorder="1" applyAlignment="1">
      <alignment vertical="center" wrapText="1"/>
    </xf>
    <xf numFmtId="0" fontId="7" fillId="0" borderId="13" xfId="1" quotePrefix="1" applyFont="1" applyBorder="1" applyAlignment="1">
      <alignment horizontal="center" vertical="center" wrapText="1"/>
    </xf>
    <xf numFmtId="0" fontId="5" fillId="0" borderId="15" xfId="1" applyFont="1" applyBorder="1" applyAlignment="1">
      <alignment vertical="center" wrapText="1"/>
    </xf>
    <xf numFmtId="0" fontId="5" fillId="0" borderId="13" xfId="1" applyFont="1" applyBorder="1">
      <alignment vertical="center"/>
    </xf>
    <xf numFmtId="0" fontId="5" fillId="0" borderId="13" xfId="1" applyFont="1" applyBorder="1" applyAlignment="1">
      <alignment horizontal="left" vertical="center"/>
    </xf>
    <xf numFmtId="0" fontId="10" fillId="0" borderId="13" xfId="1" applyFont="1" applyBorder="1" applyAlignment="1">
      <alignment horizontal="left" vertical="center"/>
    </xf>
    <xf numFmtId="0" fontId="10" fillId="0" borderId="13" xfId="1" applyFont="1" applyBorder="1" applyAlignment="1">
      <alignment horizontal="center" vertical="center"/>
    </xf>
    <xf numFmtId="178" fontId="5" fillId="0" borderId="13" xfId="1" applyNumberFormat="1" applyFont="1" applyBorder="1" applyAlignment="1">
      <alignment horizontal="left" vertical="center"/>
    </xf>
    <xf numFmtId="0" fontId="5" fillId="0" borderId="13" xfId="1" applyFont="1" applyBorder="1" applyAlignment="1">
      <alignment horizontal="center" vertical="center"/>
    </xf>
    <xf numFmtId="0" fontId="5" fillId="0" borderId="13" xfId="1" applyFont="1" applyBorder="1" applyAlignment="1">
      <alignment horizontal="left" vertical="center" wrapText="1"/>
    </xf>
    <xf numFmtId="0" fontId="5" fillId="0" borderId="13" xfId="1" applyFont="1" applyFill="1" applyBorder="1" applyAlignment="1">
      <alignment horizontal="left" vertical="center"/>
    </xf>
    <xf numFmtId="0" fontId="5" fillId="0" borderId="13" xfId="1" applyFont="1" applyBorder="1" applyAlignment="1">
      <alignment horizontal="left" vertical="center" indent="2"/>
    </xf>
    <xf numFmtId="0" fontId="5" fillId="0" borderId="13" xfId="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3" xfId="1" applyFont="1" applyFill="1" applyBorder="1" applyAlignment="1">
      <alignment horizontal="center" vertical="center"/>
    </xf>
    <xf numFmtId="176" fontId="5" fillId="0" borderId="13" xfId="1" applyNumberFormat="1" applyFont="1" applyBorder="1" applyAlignment="1">
      <alignment horizontal="left" vertical="center"/>
    </xf>
    <xf numFmtId="177" fontId="5" fillId="0" borderId="13" xfId="1" applyNumberFormat="1" applyFont="1" applyBorder="1" applyAlignment="1">
      <alignment horizontal="left" vertical="center"/>
    </xf>
    <xf numFmtId="0" fontId="5" fillId="0" borderId="18" xfId="1" applyFont="1" applyFill="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13" xfId="1" applyFont="1" applyFill="1" applyBorder="1" applyAlignment="1">
      <alignment horizontal="left" vertical="center" wrapText="1"/>
    </xf>
    <xf numFmtId="0" fontId="5" fillId="0" borderId="13" xfId="1" applyFont="1" applyFill="1" applyBorder="1" applyAlignment="1">
      <alignment horizontal="left" vertical="top"/>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6" fillId="0" borderId="0" xfId="1" applyFont="1" applyAlignment="1">
      <alignment horizontal="center" vertical="center"/>
    </xf>
    <xf numFmtId="0" fontId="10" fillId="0" borderId="0" xfId="1" applyFont="1" applyAlignment="1">
      <alignment horizontal="center" vertical="top" textRotation="90"/>
    </xf>
    <xf numFmtId="0" fontId="10" fillId="0" borderId="13" xfId="1" applyFont="1" applyBorder="1" applyAlignment="1">
      <alignment horizontal="left" vertical="center" wrapText="1"/>
    </xf>
    <xf numFmtId="0" fontId="10" fillId="0" borderId="20" xfId="1" applyFont="1" applyFill="1" applyBorder="1" applyAlignment="1">
      <alignment horizontal="center" vertical="center"/>
    </xf>
    <xf numFmtId="0" fontId="10" fillId="0" borderId="14" xfId="1" applyFont="1" applyFill="1" applyBorder="1" applyAlignment="1">
      <alignment horizontal="left" vertical="center"/>
    </xf>
    <xf numFmtId="0" fontId="10" fillId="0" borderId="15" xfId="1" applyFont="1" applyFill="1" applyBorder="1" applyAlignment="1">
      <alignment horizontal="left" vertical="center"/>
    </xf>
    <xf numFmtId="0" fontId="10" fillId="0" borderId="16" xfId="1" applyFont="1" applyFill="1" applyBorder="1" applyAlignment="1">
      <alignment horizontal="left"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2" borderId="13" xfId="1" applyFont="1" applyFill="1" applyBorder="1" applyAlignment="1">
      <alignment horizontal="center" vertical="center"/>
    </xf>
    <xf numFmtId="0" fontId="10" fillId="0" borderId="13" xfId="1" applyFont="1" applyBorder="1" applyAlignment="1">
      <alignment horizontal="left" vertical="top" wrapText="1"/>
    </xf>
    <xf numFmtId="0" fontId="19" fillId="0" borderId="17" xfId="1" applyFont="1" applyBorder="1" applyAlignment="1">
      <alignment horizontal="left" wrapText="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13" xfId="1" applyFont="1" applyFill="1" applyBorder="1" applyAlignment="1">
      <alignment horizontal="center" vertical="center"/>
    </xf>
    <xf numFmtId="0" fontId="20" fillId="0" borderId="0" xfId="1" applyFont="1" applyAlignment="1">
      <alignment horizontal="center"/>
    </xf>
    <xf numFmtId="0" fontId="10" fillId="0" borderId="13" xfId="1" applyFont="1" applyBorder="1" applyAlignment="1">
      <alignment horizontal="center" vertical="center" wrapText="1"/>
    </xf>
    <xf numFmtId="0" fontId="17" fillId="0" borderId="19" xfId="1" applyFont="1" applyBorder="1" applyAlignment="1">
      <alignment horizontal="right" vertical="center"/>
    </xf>
    <xf numFmtId="0" fontId="19" fillId="0" borderId="14" xfId="1" applyFont="1" applyFill="1" applyBorder="1" applyAlignment="1">
      <alignment horizontal="left" vertical="center"/>
    </xf>
    <xf numFmtId="0" fontId="19" fillId="0" borderId="15" xfId="1" applyFont="1" applyFill="1" applyBorder="1" applyAlignment="1">
      <alignment horizontal="left" vertical="center"/>
    </xf>
    <xf numFmtId="0" fontId="19" fillId="0" borderId="16" xfId="1" applyFont="1" applyFill="1" applyBorder="1" applyAlignment="1">
      <alignment horizontal="left" vertical="center"/>
    </xf>
    <xf numFmtId="0" fontId="19" fillId="0" borderId="13" xfId="1" applyFont="1" applyBorder="1" applyAlignment="1">
      <alignment horizontal="center" vertical="center"/>
    </xf>
    <xf numFmtId="0" fontId="19" fillId="0" borderId="14" xfId="1" applyFont="1" applyBorder="1" applyAlignment="1">
      <alignment horizontal="left" vertical="center"/>
    </xf>
    <xf numFmtId="0" fontId="19" fillId="0" borderId="15" xfId="1" applyFont="1" applyBorder="1" applyAlignment="1">
      <alignment horizontal="left" vertical="center"/>
    </xf>
    <xf numFmtId="0" fontId="19" fillId="0" borderId="16" xfId="1" applyFont="1" applyBorder="1" applyAlignment="1">
      <alignment horizontal="left" vertical="center"/>
    </xf>
    <xf numFmtId="0" fontId="10" fillId="0" borderId="0" xfId="1" applyFont="1" applyAlignment="1">
      <alignment horizontal="left" wrapText="1"/>
    </xf>
    <xf numFmtId="0" fontId="10" fillId="0" borderId="23"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26" xfId="1" applyFont="1" applyFill="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5" xfId="1" applyFont="1" applyBorder="1" applyAlignment="1">
      <alignment horizontal="center" vertical="center" wrapText="1"/>
    </xf>
    <xf numFmtId="0" fontId="21" fillId="0" borderId="14" xfId="1" applyFont="1" applyFill="1" applyBorder="1" applyAlignment="1">
      <alignment horizontal="center" vertical="center"/>
    </xf>
    <xf numFmtId="0" fontId="21" fillId="0" borderId="15" xfId="1" applyFont="1" applyFill="1" applyBorder="1" applyAlignment="1">
      <alignment horizontal="center" vertical="center"/>
    </xf>
    <xf numFmtId="0" fontId="21" fillId="0" borderId="16" xfId="1" applyFont="1" applyFill="1" applyBorder="1" applyAlignment="1">
      <alignment horizontal="center" vertical="center"/>
    </xf>
    <xf numFmtId="0" fontId="25" fillId="0" borderId="0" xfId="1" applyFont="1" applyBorder="1" applyAlignment="1">
      <alignment horizontal="left"/>
    </xf>
    <xf numFmtId="0" fontId="17" fillId="0" borderId="0" xfId="1" applyFont="1" applyAlignment="1">
      <alignment horizontal="right" vertical="center"/>
    </xf>
    <xf numFmtId="0" fontId="10" fillId="0" borderId="25" xfId="1" applyFont="1" applyBorder="1" applyAlignment="1">
      <alignment horizontal="left" vertical="center"/>
    </xf>
    <xf numFmtId="0" fontId="10" fillId="0" borderId="22" xfId="1" applyFont="1" applyBorder="1" applyAlignment="1">
      <alignment horizontal="left" vertical="center"/>
    </xf>
    <xf numFmtId="0" fontId="10" fillId="0" borderId="17"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18" xfId="1" applyFont="1" applyBorder="1" applyAlignment="1">
      <alignment horizontal="center" vertical="center" wrapText="1"/>
    </xf>
    <xf numFmtId="0" fontId="10" fillId="4" borderId="14"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27" xfId="1" applyFont="1" applyFill="1" applyBorder="1" applyAlignment="1">
      <alignment horizontal="center" vertical="center"/>
    </xf>
    <xf numFmtId="0" fontId="10" fillId="4" borderId="28" xfId="1" applyFont="1" applyFill="1" applyBorder="1" applyAlignment="1">
      <alignment horizontal="center" vertical="center"/>
    </xf>
    <xf numFmtId="0" fontId="10" fillId="4" borderId="29"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4"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20" fillId="0" borderId="0" xfId="1" applyFont="1" applyBorder="1" applyAlignment="1">
      <alignment horizontal="center" vertical="center" wrapText="1"/>
    </xf>
    <xf numFmtId="0" fontId="10" fillId="4" borderId="14" xfId="1" applyFont="1" applyFill="1" applyBorder="1" applyAlignment="1">
      <alignment horizontal="center" vertical="center"/>
    </xf>
    <xf numFmtId="0" fontId="10" fillId="4" borderId="15" xfId="1" applyFont="1" applyFill="1" applyBorder="1" applyAlignment="1">
      <alignment horizontal="center" vertical="center"/>
    </xf>
    <xf numFmtId="0" fontId="10" fillId="4" borderId="16" xfId="1" applyFont="1" applyFill="1" applyBorder="1" applyAlignment="1">
      <alignment horizontal="center" vertical="center"/>
    </xf>
    <xf numFmtId="0" fontId="10" fillId="0" borderId="17" xfId="1" applyFont="1" applyBorder="1" applyAlignment="1">
      <alignment vertical="center" wrapText="1"/>
    </xf>
    <xf numFmtId="0" fontId="10" fillId="0" borderId="31" xfId="1" applyFont="1" applyBorder="1" applyAlignment="1">
      <alignment vertical="center" wrapText="1"/>
    </xf>
    <xf numFmtId="0" fontId="10" fillId="0" borderId="18" xfId="1" applyFont="1" applyBorder="1" applyAlignment="1">
      <alignment vertical="center" wrapText="1"/>
    </xf>
    <xf numFmtId="0" fontId="10" fillId="0" borderId="35" xfId="1" applyFont="1" applyFill="1" applyBorder="1" applyAlignment="1">
      <alignment horizontal="center" vertical="center"/>
    </xf>
    <xf numFmtId="0" fontId="10" fillId="0" borderId="0" xfId="1" applyFont="1" applyFill="1" applyBorder="1" applyAlignment="1">
      <alignment horizontal="center" vertical="center"/>
    </xf>
    <xf numFmtId="0" fontId="10" fillId="4" borderId="13" xfId="1" applyFont="1" applyFill="1" applyBorder="1" applyAlignment="1">
      <alignment horizontal="center" vertical="center" wrapText="1"/>
    </xf>
    <xf numFmtId="0" fontId="10" fillId="0" borderId="13" xfId="1" applyFont="1" applyBorder="1" applyAlignment="1">
      <alignment vertical="center" wrapText="1"/>
    </xf>
    <xf numFmtId="14" fontId="10" fillId="2" borderId="14" xfId="1" applyNumberFormat="1" applyFont="1" applyFill="1" applyBorder="1" applyAlignment="1">
      <alignment horizontal="center" vertical="center"/>
    </xf>
    <xf numFmtId="14" fontId="10" fillId="2" borderId="15" xfId="1" applyNumberFormat="1" applyFont="1" applyFill="1" applyBorder="1" applyAlignment="1">
      <alignment horizontal="center" vertical="center"/>
    </xf>
    <xf numFmtId="14" fontId="10" fillId="2" borderId="16" xfId="1" applyNumberFormat="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57150</xdr:colOff>
      <xdr:row>38</xdr:row>
      <xdr:rowOff>123825</xdr:rowOff>
    </xdr:from>
    <xdr:to>
      <xdr:col>6</xdr:col>
      <xdr:colOff>847725</xdr:colOff>
      <xdr:row>38</xdr:row>
      <xdr:rowOff>125413</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971675" y="11763375"/>
          <a:ext cx="133350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9525</xdr:colOff>
      <xdr:row>38</xdr:row>
      <xdr:rowOff>161925</xdr:rowOff>
    </xdr:from>
    <xdr:ext cx="762000"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28850" y="11801475"/>
          <a:ext cx="762000" cy="27571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en-US" altLang="ja-JP" sz="1100" b="1"/>
            <a:t>52</a:t>
          </a:r>
          <a:r>
            <a:rPr kumimoji="1" lang="ja-JP" altLang="en-US" sz="1100" b="1"/>
            <a:t>週以上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26"/>
  <sheetViews>
    <sheetView view="pageBreakPreview" topLeftCell="A64" zoomScale="115" zoomScaleNormal="115" zoomScaleSheetLayoutView="115" workbookViewId="0">
      <selection activeCell="F1" sqref="F1:H1"/>
    </sheetView>
  </sheetViews>
  <sheetFormatPr defaultRowHeight="15.75"/>
  <cols>
    <col min="1" max="1" width="19.625" style="2" customWidth="1"/>
    <col min="2" max="2" width="25.375" style="2" bestFit="1" customWidth="1"/>
    <col min="3" max="3" width="9" style="2" bestFit="1" customWidth="1"/>
    <col min="4" max="4" width="8.125" style="2" customWidth="1"/>
    <col min="5" max="5" width="9.625" style="2" customWidth="1"/>
    <col min="6" max="6" width="9" style="2" bestFit="1" customWidth="1"/>
    <col min="7" max="7" width="8" style="2" customWidth="1"/>
    <col min="8" max="8" width="22" style="2" customWidth="1"/>
    <col min="9" max="9" width="8.75" style="2" customWidth="1"/>
    <col min="10" max="256" width="9" style="2"/>
    <col min="257" max="257" width="19.625" style="2" customWidth="1"/>
    <col min="258" max="258" width="25.375" style="2" bestFit="1" customWidth="1"/>
    <col min="259" max="259" width="9" style="2" bestFit="1" customWidth="1"/>
    <col min="260" max="260" width="8.125" style="2" customWidth="1"/>
    <col min="261" max="261" width="9.625" style="2" customWidth="1"/>
    <col min="262" max="262" width="9" style="2" bestFit="1" customWidth="1"/>
    <col min="263" max="263" width="8" style="2" customWidth="1"/>
    <col min="264" max="264" width="22" style="2" customWidth="1"/>
    <col min="265" max="265" width="8.75" style="2" customWidth="1"/>
    <col min="266" max="512" width="9" style="2"/>
    <col min="513" max="513" width="19.625" style="2" customWidth="1"/>
    <col min="514" max="514" width="25.375" style="2" bestFit="1" customWidth="1"/>
    <col min="515" max="515" width="9" style="2" bestFit="1" customWidth="1"/>
    <col min="516" max="516" width="8.125" style="2" customWidth="1"/>
    <col min="517" max="517" width="9.625" style="2" customWidth="1"/>
    <col min="518" max="518" width="9" style="2" bestFit="1" customWidth="1"/>
    <col min="519" max="519" width="8" style="2" customWidth="1"/>
    <col min="520" max="520" width="22" style="2" customWidth="1"/>
    <col min="521" max="521" width="8.75" style="2" customWidth="1"/>
    <col min="522" max="768" width="9" style="2"/>
    <col min="769" max="769" width="19.625" style="2" customWidth="1"/>
    <col min="770" max="770" width="25.375" style="2" bestFit="1" customWidth="1"/>
    <col min="771" max="771" width="9" style="2" bestFit="1" customWidth="1"/>
    <col min="772" max="772" width="8.125" style="2" customWidth="1"/>
    <col min="773" max="773" width="9.625" style="2" customWidth="1"/>
    <col min="774" max="774" width="9" style="2" bestFit="1" customWidth="1"/>
    <col min="775" max="775" width="8" style="2" customWidth="1"/>
    <col min="776" max="776" width="22" style="2" customWidth="1"/>
    <col min="777" max="777" width="8.75" style="2" customWidth="1"/>
    <col min="778" max="1024" width="9" style="2"/>
    <col min="1025" max="1025" width="19.625" style="2" customWidth="1"/>
    <col min="1026" max="1026" width="25.375" style="2" bestFit="1" customWidth="1"/>
    <col min="1027" max="1027" width="9" style="2" bestFit="1" customWidth="1"/>
    <col min="1028" max="1028" width="8.125" style="2" customWidth="1"/>
    <col min="1029" max="1029" width="9.625" style="2" customWidth="1"/>
    <col min="1030" max="1030" width="9" style="2" bestFit="1" customWidth="1"/>
    <col min="1031" max="1031" width="8" style="2" customWidth="1"/>
    <col min="1032" max="1032" width="22" style="2" customWidth="1"/>
    <col min="1033" max="1033" width="8.75" style="2" customWidth="1"/>
    <col min="1034" max="1280" width="9" style="2"/>
    <col min="1281" max="1281" width="19.625" style="2" customWidth="1"/>
    <col min="1282" max="1282" width="25.375" style="2" bestFit="1" customWidth="1"/>
    <col min="1283" max="1283" width="9" style="2" bestFit="1" customWidth="1"/>
    <col min="1284" max="1284" width="8.125" style="2" customWidth="1"/>
    <col min="1285" max="1285" width="9.625" style="2" customWidth="1"/>
    <col min="1286" max="1286" width="9" style="2" bestFit="1" customWidth="1"/>
    <col min="1287" max="1287" width="8" style="2" customWidth="1"/>
    <col min="1288" max="1288" width="22" style="2" customWidth="1"/>
    <col min="1289" max="1289" width="8.75" style="2" customWidth="1"/>
    <col min="1290" max="1536" width="9" style="2"/>
    <col min="1537" max="1537" width="19.625" style="2" customWidth="1"/>
    <col min="1538" max="1538" width="25.375" style="2" bestFit="1" customWidth="1"/>
    <col min="1539" max="1539" width="9" style="2" bestFit="1" customWidth="1"/>
    <col min="1540" max="1540" width="8.125" style="2" customWidth="1"/>
    <col min="1541" max="1541" width="9.625" style="2" customWidth="1"/>
    <col min="1542" max="1542" width="9" style="2" bestFit="1" customWidth="1"/>
    <col min="1543" max="1543" width="8" style="2" customWidth="1"/>
    <col min="1544" max="1544" width="22" style="2" customWidth="1"/>
    <col min="1545" max="1545" width="8.75" style="2" customWidth="1"/>
    <col min="1546" max="1792" width="9" style="2"/>
    <col min="1793" max="1793" width="19.625" style="2" customWidth="1"/>
    <col min="1794" max="1794" width="25.375" style="2" bestFit="1" customWidth="1"/>
    <col min="1795" max="1795" width="9" style="2" bestFit="1" customWidth="1"/>
    <col min="1796" max="1796" width="8.125" style="2" customWidth="1"/>
    <col min="1797" max="1797" width="9.625" style="2" customWidth="1"/>
    <col min="1798" max="1798" width="9" style="2" bestFit="1" customWidth="1"/>
    <col min="1799" max="1799" width="8" style="2" customWidth="1"/>
    <col min="1800" max="1800" width="22" style="2" customWidth="1"/>
    <col min="1801" max="1801" width="8.75" style="2" customWidth="1"/>
    <col min="1802" max="2048" width="9" style="2"/>
    <col min="2049" max="2049" width="19.625" style="2" customWidth="1"/>
    <col min="2050" max="2050" width="25.375" style="2" bestFit="1" customWidth="1"/>
    <col min="2051" max="2051" width="9" style="2" bestFit="1" customWidth="1"/>
    <col min="2052" max="2052" width="8.125" style="2" customWidth="1"/>
    <col min="2053" max="2053" width="9.625" style="2" customWidth="1"/>
    <col min="2054" max="2054" width="9" style="2" bestFit="1" customWidth="1"/>
    <col min="2055" max="2055" width="8" style="2" customWidth="1"/>
    <col min="2056" max="2056" width="22" style="2" customWidth="1"/>
    <col min="2057" max="2057" width="8.75" style="2" customWidth="1"/>
    <col min="2058" max="2304" width="9" style="2"/>
    <col min="2305" max="2305" width="19.625" style="2" customWidth="1"/>
    <col min="2306" max="2306" width="25.375" style="2" bestFit="1" customWidth="1"/>
    <col min="2307" max="2307" width="9" style="2" bestFit="1" customWidth="1"/>
    <col min="2308" max="2308" width="8.125" style="2" customWidth="1"/>
    <col min="2309" max="2309" width="9.625" style="2" customWidth="1"/>
    <col min="2310" max="2310" width="9" style="2" bestFit="1" customWidth="1"/>
    <col min="2311" max="2311" width="8" style="2" customWidth="1"/>
    <col min="2312" max="2312" width="22" style="2" customWidth="1"/>
    <col min="2313" max="2313" width="8.75" style="2" customWidth="1"/>
    <col min="2314" max="2560" width="9" style="2"/>
    <col min="2561" max="2561" width="19.625" style="2" customWidth="1"/>
    <col min="2562" max="2562" width="25.375" style="2" bestFit="1" customWidth="1"/>
    <col min="2563" max="2563" width="9" style="2" bestFit="1" customWidth="1"/>
    <col min="2564" max="2564" width="8.125" style="2" customWidth="1"/>
    <col min="2565" max="2565" width="9.625" style="2" customWidth="1"/>
    <col min="2566" max="2566" width="9" style="2" bestFit="1" customWidth="1"/>
    <col min="2567" max="2567" width="8" style="2" customWidth="1"/>
    <col min="2568" max="2568" width="22" style="2" customWidth="1"/>
    <col min="2569" max="2569" width="8.75" style="2" customWidth="1"/>
    <col min="2570" max="2816" width="9" style="2"/>
    <col min="2817" max="2817" width="19.625" style="2" customWidth="1"/>
    <col min="2818" max="2818" width="25.375" style="2" bestFit="1" customWidth="1"/>
    <col min="2819" max="2819" width="9" style="2" bestFit="1" customWidth="1"/>
    <col min="2820" max="2820" width="8.125" style="2" customWidth="1"/>
    <col min="2821" max="2821" width="9.625" style="2" customWidth="1"/>
    <col min="2822" max="2822" width="9" style="2" bestFit="1" customWidth="1"/>
    <col min="2823" max="2823" width="8" style="2" customWidth="1"/>
    <col min="2824" max="2824" width="22" style="2" customWidth="1"/>
    <col min="2825" max="2825" width="8.75" style="2" customWidth="1"/>
    <col min="2826" max="3072" width="9" style="2"/>
    <col min="3073" max="3073" width="19.625" style="2" customWidth="1"/>
    <col min="3074" max="3074" width="25.375" style="2" bestFit="1" customWidth="1"/>
    <col min="3075" max="3075" width="9" style="2" bestFit="1" customWidth="1"/>
    <col min="3076" max="3076" width="8.125" style="2" customWidth="1"/>
    <col min="3077" max="3077" width="9.625" style="2" customWidth="1"/>
    <col min="3078" max="3078" width="9" style="2" bestFit="1" customWidth="1"/>
    <col min="3079" max="3079" width="8" style="2" customWidth="1"/>
    <col min="3080" max="3080" width="22" style="2" customWidth="1"/>
    <col min="3081" max="3081" width="8.75" style="2" customWidth="1"/>
    <col min="3082" max="3328" width="9" style="2"/>
    <col min="3329" max="3329" width="19.625" style="2" customWidth="1"/>
    <col min="3330" max="3330" width="25.375" style="2" bestFit="1" customWidth="1"/>
    <col min="3331" max="3331" width="9" style="2" bestFit="1" customWidth="1"/>
    <col min="3332" max="3332" width="8.125" style="2" customWidth="1"/>
    <col min="3333" max="3333" width="9.625" style="2" customWidth="1"/>
    <col min="3334" max="3334" width="9" style="2" bestFit="1" customWidth="1"/>
    <col min="3335" max="3335" width="8" style="2" customWidth="1"/>
    <col min="3336" max="3336" width="22" style="2" customWidth="1"/>
    <col min="3337" max="3337" width="8.75" style="2" customWidth="1"/>
    <col min="3338" max="3584" width="9" style="2"/>
    <col min="3585" max="3585" width="19.625" style="2" customWidth="1"/>
    <col min="3586" max="3586" width="25.375" style="2" bestFit="1" customWidth="1"/>
    <col min="3587" max="3587" width="9" style="2" bestFit="1" customWidth="1"/>
    <col min="3588" max="3588" width="8.125" style="2" customWidth="1"/>
    <col min="3589" max="3589" width="9.625" style="2" customWidth="1"/>
    <col min="3590" max="3590" width="9" style="2" bestFit="1" customWidth="1"/>
    <col min="3591" max="3591" width="8" style="2" customWidth="1"/>
    <col min="3592" max="3592" width="22" style="2" customWidth="1"/>
    <col min="3593" max="3593" width="8.75" style="2" customWidth="1"/>
    <col min="3594" max="3840" width="9" style="2"/>
    <col min="3841" max="3841" width="19.625" style="2" customWidth="1"/>
    <col min="3842" max="3842" width="25.375" style="2" bestFit="1" customWidth="1"/>
    <col min="3843" max="3843" width="9" style="2" bestFit="1" customWidth="1"/>
    <col min="3844" max="3844" width="8.125" style="2" customWidth="1"/>
    <col min="3845" max="3845" width="9.625" style="2" customWidth="1"/>
    <col min="3846" max="3846" width="9" style="2" bestFit="1" customWidth="1"/>
    <col min="3847" max="3847" width="8" style="2" customWidth="1"/>
    <col min="3848" max="3848" width="22" style="2" customWidth="1"/>
    <col min="3849" max="3849" width="8.75" style="2" customWidth="1"/>
    <col min="3850" max="4096" width="9" style="2"/>
    <col min="4097" max="4097" width="19.625" style="2" customWidth="1"/>
    <col min="4098" max="4098" width="25.375" style="2" bestFit="1" customWidth="1"/>
    <col min="4099" max="4099" width="9" style="2" bestFit="1" customWidth="1"/>
    <col min="4100" max="4100" width="8.125" style="2" customWidth="1"/>
    <col min="4101" max="4101" width="9.625" style="2" customWidth="1"/>
    <col min="4102" max="4102" width="9" style="2" bestFit="1" customWidth="1"/>
    <col min="4103" max="4103" width="8" style="2" customWidth="1"/>
    <col min="4104" max="4104" width="22" style="2" customWidth="1"/>
    <col min="4105" max="4105" width="8.75" style="2" customWidth="1"/>
    <col min="4106" max="4352" width="9" style="2"/>
    <col min="4353" max="4353" width="19.625" style="2" customWidth="1"/>
    <col min="4354" max="4354" width="25.375" style="2" bestFit="1" customWidth="1"/>
    <col min="4355" max="4355" width="9" style="2" bestFit="1" customWidth="1"/>
    <col min="4356" max="4356" width="8.125" style="2" customWidth="1"/>
    <col min="4357" max="4357" width="9.625" style="2" customWidth="1"/>
    <col min="4358" max="4358" width="9" style="2" bestFit="1" customWidth="1"/>
    <col min="4359" max="4359" width="8" style="2" customWidth="1"/>
    <col min="4360" max="4360" width="22" style="2" customWidth="1"/>
    <col min="4361" max="4361" width="8.75" style="2" customWidth="1"/>
    <col min="4362" max="4608" width="9" style="2"/>
    <col min="4609" max="4609" width="19.625" style="2" customWidth="1"/>
    <col min="4610" max="4610" width="25.375" style="2" bestFit="1" customWidth="1"/>
    <col min="4611" max="4611" width="9" style="2" bestFit="1" customWidth="1"/>
    <col min="4612" max="4612" width="8.125" style="2" customWidth="1"/>
    <col min="4613" max="4613" width="9.625" style="2" customWidth="1"/>
    <col min="4614" max="4614" width="9" style="2" bestFit="1" customWidth="1"/>
    <col min="4615" max="4615" width="8" style="2" customWidth="1"/>
    <col min="4616" max="4616" width="22" style="2" customWidth="1"/>
    <col min="4617" max="4617" width="8.75" style="2" customWidth="1"/>
    <col min="4618" max="4864" width="9" style="2"/>
    <col min="4865" max="4865" width="19.625" style="2" customWidth="1"/>
    <col min="4866" max="4866" width="25.375" style="2" bestFit="1" customWidth="1"/>
    <col min="4867" max="4867" width="9" style="2" bestFit="1" customWidth="1"/>
    <col min="4868" max="4868" width="8.125" style="2" customWidth="1"/>
    <col min="4869" max="4869" width="9.625" style="2" customWidth="1"/>
    <col min="4870" max="4870" width="9" style="2" bestFit="1" customWidth="1"/>
    <col min="4871" max="4871" width="8" style="2" customWidth="1"/>
    <col min="4872" max="4872" width="22" style="2" customWidth="1"/>
    <col min="4873" max="4873" width="8.75" style="2" customWidth="1"/>
    <col min="4874" max="5120" width="9" style="2"/>
    <col min="5121" max="5121" width="19.625" style="2" customWidth="1"/>
    <col min="5122" max="5122" width="25.375" style="2" bestFit="1" customWidth="1"/>
    <col min="5123" max="5123" width="9" style="2" bestFit="1" customWidth="1"/>
    <col min="5124" max="5124" width="8.125" style="2" customWidth="1"/>
    <col min="5125" max="5125" width="9.625" style="2" customWidth="1"/>
    <col min="5126" max="5126" width="9" style="2" bestFit="1" customWidth="1"/>
    <col min="5127" max="5127" width="8" style="2" customWidth="1"/>
    <col min="5128" max="5128" width="22" style="2" customWidth="1"/>
    <col min="5129" max="5129" width="8.75" style="2" customWidth="1"/>
    <col min="5130" max="5376" width="9" style="2"/>
    <col min="5377" max="5377" width="19.625" style="2" customWidth="1"/>
    <col min="5378" max="5378" width="25.375" style="2" bestFit="1" customWidth="1"/>
    <col min="5379" max="5379" width="9" style="2" bestFit="1" customWidth="1"/>
    <col min="5380" max="5380" width="8.125" style="2" customWidth="1"/>
    <col min="5381" max="5381" width="9.625" style="2" customWidth="1"/>
    <col min="5382" max="5382" width="9" style="2" bestFit="1" customWidth="1"/>
    <col min="5383" max="5383" width="8" style="2" customWidth="1"/>
    <col min="5384" max="5384" width="22" style="2" customWidth="1"/>
    <col min="5385" max="5385" width="8.75" style="2" customWidth="1"/>
    <col min="5386" max="5632" width="9" style="2"/>
    <col min="5633" max="5633" width="19.625" style="2" customWidth="1"/>
    <col min="5634" max="5634" width="25.375" style="2" bestFit="1" customWidth="1"/>
    <col min="5635" max="5635" width="9" style="2" bestFit="1" customWidth="1"/>
    <col min="5636" max="5636" width="8.125" style="2" customWidth="1"/>
    <col min="5637" max="5637" width="9.625" style="2" customWidth="1"/>
    <col min="5638" max="5638" width="9" style="2" bestFit="1" customWidth="1"/>
    <col min="5639" max="5639" width="8" style="2" customWidth="1"/>
    <col min="5640" max="5640" width="22" style="2" customWidth="1"/>
    <col min="5641" max="5641" width="8.75" style="2" customWidth="1"/>
    <col min="5642" max="5888" width="9" style="2"/>
    <col min="5889" max="5889" width="19.625" style="2" customWidth="1"/>
    <col min="5890" max="5890" width="25.375" style="2" bestFit="1" customWidth="1"/>
    <col min="5891" max="5891" width="9" style="2" bestFit="1" customWidth="1"/>
    <col min="5892" max="5892" width="8.125" style="2" customWidth="1"/>
    <col min="5893" max="5893" width="9.625" style="2" customWidth="1"/>
    <col min="5894" max="5894" width="9" style="2" bestFit="1" customWidth="1"/>
    <col min="5895" max="5895" width="8" style="2" customWidth="1"/>
    <col min="5896" max="5896" width="22" style="2" customWidth="1"/>
    <col min="5897" max="5897" width="8.75" style="2" customWidth="1"/>
    <col min="5898" max="6144" width="9" style="2"/>
    <col min="6145" max="6145" width="19.625" style="2" customWidth="1"/>
    <col min="6146" max="6146" width="25.375" style="2" bestFit="1" customWidth="1"/>
    <col min="6147" max="6147" width="9" style="2" bestFit="1" customWidth="1"/>
    <col min="6148" max="6148" width="8.125" style="2" customWidth="1"/>
    <col min="6149" max="6149" width="9.625" style="2" customWidth="1"/>
    <col min="6150" max="6150" width="9" style="2" bestFit="1" customWidth="1"/>
    <col min="6151" max="6151" width="8" style="2" customWidth="1"/>
    <col min="6152" max="6152" width="22" style="2" customWidth="1"/>
    <col min="6153" max="6153" width="8.75" style="2" customWidth="1"/>
    <col min="6154" max="6400" width="9" style="2"/>
    <col min="6401" max="6401" width="19.625" style="2" customWidth="1"/>
    <col min="6402" max="6402" width="25.375" style="2" bestFit="1" customWidth="1"/>
    <col min="6403" max="6403" width="9" style="2" bestFit="1" customWidth="1"/>
    <col min="6404" max="6404" width="8.125" style="2" customWidth="1"/>
    <col min="6405" max="6405" width="9.625" style="2" customWidth="1"/>
    <col min="6406" max="6406" width="9" style="2" bestFit="1" customWidth="1"/>
    <col min="6407" max="6407" width="8" style="2" customWidth="1"/>
    <col min="6408" max="6408" width="22" style="2" customWidth="1"/>
    <col min="6409" max="6409" width="8.75" style="2" customWidth="1"/>
    <col min="6410" max="6656" width="9" style="2"/>
    <col min="6657" max="6657" width="19.625" style="2" customWidth="1"/>
    <col min="6658" max="6658" width="25.375" style="2" bestFit="1" customWidth="1"/>
    <col min="6659" max="6659" width="9" style="2" bestFit="1" customWidth="1"/>
    <col min="6660" max="6660" width="8.125" style="2" customWidth="1"/>
    <col min="6661" max="6661" width="9.625" style="2" customWidth="1"/>
    <col min="6662" max="6662" width="9" style="2" bestFit="1" customWidth="1"/>
    <col min="6663" max="6663" width="8" style="2" customWidth="1"/>
    <col min="6664" max="6664" width="22" style="2" customWidth="1"/>
    <col min="6665" max="6665" width="8.75" style="2" customWidth="1"/>
    <col min="6666" max="6912" width="9" style="2"/>
    <col min="6913" max="6913" width="19.625" style="2" customWidth="1"/>
    <col min="6914" max="6914" width="25.375" style="2" bestFit="1" customWidth="1"/>
    <col min="6915" max="6915" width="9" style="2" bestFit="1" customWidth="1"/>
    <col min="6916" max="6916" width="8.125" style="2" customWidth="1"/>
    <col min="6917" max="6917" width="9.625" style="2" customWidth="1"/>
    <col min="6918" max="6918" width="9" style="2" bestFit="1" customWidth="1"/>
    <col min="6919" max="6919" width="8" style="2" customWidth="1"/>
    <col min="6920" max="6920" width="22" style="2" customWidth="1"/>
    <col min="6921" max="6921" width="8.75" style="2" customWidth="1"/>
    <col min="6922" max="7168" width="9" style="2"/>
    <col min="7169" max="7169" width="19.625" style="2" customWidth="1"/>
    <col min="7170" max="7170" width="25.375" style="2" bestFit="1" customWidth="1"/>
    <col min="7171" max="7171" width="9" style="2" bestFit="1" customWidth="1"/>
    <col min="7172" max="7172" width="8.125" style="2" customWidth="1"/>
    <col min="7173" max="7173" width="9.625" style="2" customWidth="1"/>
    <col min="7174" max="7174" width="9" style="2" bestFit="1" customWidth="1"/>
    <col min="7175" max="7175" width="8" style="2" customWidth="1"/>
    <col min="7176" max="7176" width="22" style="2" customWidth="1"/>
    <col min="7177" max="7177" width="8.75" style="2" customWidth="1"/>
    <col min="7178" max="7424" width="9" style="2"/>
    <col min="7425" max="7425" width="19.625" style="2" customWidth="1"/>
    <col min="7426" max="7426" width="25.375" style="2" bestFit="1" customWidth="1"/>
    <col min="7427" max="7427" width="9" style="2" bestFit="1" customWidth="1"/>
    <col min="7428" max="7428" width="8.125" style="2" customWidth="1"/>
    <col min="7429" max="7429" width="9.625" style="2" customWidth="1"/>
    <col min="7430" max="7430" width="9" style="2" bestFit="1" customWidth="1"/>
    <col min="7431" max="7431" width="8" style="2" customWidth="1"/>
    <col min="7432" max="7432" width="22" style="2" customWidth="1"/>
    <col min="7433" max="7433" width="8.75" style="2" customWidth="1"/>
    <col min="7434" max="7680" width="9" style="2"/>
    <col min="7681" max="7681" width="19.625" style="2" customWidth="1"/>
    <col min="7682" max="7682" width="25.375" style="2" bestFit="1" customWidth="1"/>
    <col min="7683" max="7683" width="9" style="2" bestFit="1" customWidth="1"/>
    <col min="7684" max="7684" width="8.125" style="2" customWidth="1"/>
    <col min="7685" max="7685" width="9.625" style="2" customWidth="1"/>
    <col min="7686" max="7686" width="9" style="2" bestFit="1" customWidth="1"/>
    <col min="7687" max="7687" width="8" style="2" customWidth="1"/>
    <col min="7688" max="7688" width="22" style="2" customWidth="1"/>
    <col min="7689" max="7689" width="8.75" style="2" customWidth="1"/>
    <col min="7690" max="7936" width="9" style="2"/>
    <col min="7937" max="7937" width="19.625" style="2" customWidth="1"/>
    <col min="7938" max="7938" width="25.375" style="2" bestFit="1" customWidth="1"/>
    <col min="7939" max="7939" width="9" style="2" bestFit="1" customWidth="1"/>
    <col min="7940" max="7940" width="8.125" style="2" customWidth="1"/>
    <col min="7941" max="7941" width="9.625" style="2" customWidth="1"/>
    <col min="7942" max="7942" width="9" style="2" bestFit="1" customWidth="1"/>
    <col min="7943" max="7943" width="8" style="2" customWidth="1"/>
    <col min="7944" max="7944" width="22" style="2" customWidth="1"/>
    <col min="7945" max="7945" width="8.75" style="2" customWidth="1"/>
    <col min="7946" max="8192" width="9" style="2"/>
    <col min="8193" max="8193" width="19.625" style="2" customWidth="1"/>
    <col min="8194" max="8194" width="25.375" style="2" bestFit="1" customWidth="1"/>
    <col min="8195" max="8195" width="9" style="2" bestFit="1" customWidth="1"/>
    <col min="8196" max="8196" width="8.125" style="2" customWidth="1"/>
    <col min="8197" max="8197" width="9.625" style="2" customWidth="1"/>
    <col min="8198" max="8198" width="9" style="2" bestFit="1" customWidth="1"/>
    <col min="8199" max="8199" width="8" style="2" customWidth="1"/>
    <col min="8200" max="8200" width="22" style="2" customWidth="1"/>
    <col min="8201" max="8201" width="8.75" style="2" customWidth="1"/>
    <col min="8202" max="8448" width="9" style="2"/>
    <col min="8449" max="8449" width="19.625" style="2" customWidth="1"/>
    <col min="8450" max="8450" width="25.375" style="2" bestFit="1" customWidth="1"/>
    <col min="8451" max="8451" width="9" style="2" bestFit="1" customWidth="1"/>
    <col min="8452" max="8452" width="8.125" style="2" customWidth="1"/>
    <col min="8453" max="8453" width="9.625" style="2" customWidth="1"/>
    <col min="8454" max="8454" width="9" style="2" bestFit="1" customWidth="1"/>
    <col min="8455" max="8455" width="8" style="2" customWidth="1"/>
    <col min="8456" max="8456" width="22" style="2" customWidth="1"/>
    <col min="8457" max="8457" width="8.75" style="2" customWidth="1"/>
    <col min="8458" max="8704" width="9" style="2"/>
    <col min="8705" max="8705" width="19.625" style="2" customWidth="1"/>
    <col min="8706" max="8706" width="25.375" style="2" bestFit="1" customWidth="1"/>
    <col min="8707" max="8707" width="9" style="2" bestFit="1" customWidth="1"/>
    <col min="8708" max="8708" width="8.125" style="2" customWidth="1"/>
    <col min="8709" max="8709" width="9.625" style="2" customWidth="1"/>
    <col min="8710" max="8710" width="9" style="2" bestFit="1" customWidth="1"/>
    <col min="8711" max="8711" width="8" style="2" customWidth="1"/>
    <col min="8712" max="8712" width="22" style="2" customWidth="1"/>
    <col min="8713" max="8713" width="8.75" style="2" customWidth="1"/>
    <col min="8714" max="8960" width="9" style="2"/>
    <col min="8961" max="8961" width="19.625" style="2" customWidth="1"/>
    <col min="8962" max="8962" width="25.375" style="2" bestFit="1" customWidth="1"/>
    <col min="8963" max="8963" width="9" style="2" bestFit="1" customWidth="1"/>
    <col min="8964" max="8964" width="8.125" style="2" customWidth="1"/>
    <col min="8965" max="8965" width="9.625" style="2" customWidth="1"/>
    <col min="8966" max="8966" width="9" style="2" bestFit="1" customWidth="1"/>
    <col min="8967" max="8967" width="8" style="2" customWidth="1"/>
    <col min="8968" max="8968" width="22" style="2" customWidth="1"/>
    <col min="8969" max="8969" width="8.75" style="2" customWidth="1"/>
    <col min="8970" max="9216" width="9" style="2"/>
    <col min="9217" max="9217" width="19.625" style="2" customWidth="1"/>
    <col min="9218" max="9218" width="25.375" style="2" bestFit="1" customWidth="1"/>
    <col min="9219" max="9219" width="9" style="2" bestFit="1" customWidth="1"/>
    <col min="9220" max="9220" width="8.125" style="2" customWidth="1"/>
    <col min="9221" max="9221" width="9.625" style="2" customWidth="1"/>
    <col min="9222" max="9222" width="9" style="2" bestFit="1" customWidth="1"/>
    <col min="9223" max="9223" width="8" style="2" customWidth="1"/>
    <col min="9224" max="9224" width="22" style="2" customWidth="1"/>
    <col min="9225" max="9225" width="8.75" style="2" customWidth="1"/>
    <col min="9226" max="9472" width="9" style="2"/>
    <col min="9473" max="9473" width="19.625" style="2" customWidth="1"/>
    <col min="9474" max="9474" width="25.375" style="2" bestFit="1" customWidth="1"/>
    <col min="9475" max="9475" width="9" style="2" bestFit="1" customWidth="1"/>
    <col min="9476" max="9476" width="8.125" style="2" customWidth="1"/>
    <col min="9477" max="9477" width="9.625" style="2" customWidth="1"/>
    <col min="9478" max="9478" width="9" style="2" bestFit="1" customWidth="1"/>
    <col min="9479" max="9479" width="8" style="2" customWidth="1"/>
    <col min="9480" max="9480" width="22" style="2" customWidth="1"/>
    <col min="9481" max="9481" width="8.75" style="2" customWidth="1"/>
    <col min="9482" max="9728" width="9" style="2"/>
    <col min="9729" max="9729" width="19.625" style="2" customWidth="1"/>
    <col min="9730" max="9730" width="25.375" style="2" bestFit="1" customWidth="1"/>
    <col min="9731" max="9731" width="9" style="2" bestFit="1" customWidth="1"/>
    <col min="9732" max="9732" width="8.125" style="2" customWidth="1"/>
    <col min="9733" max="9733" width="9.625" style="2" customWidth="1"/>
    <col min="9734" max="9734" width="9" style="2" bestFit="1" customWidth="1"/>
    <col min="9735" max="9735" width="8" style="2" customWidth="1"/>
    <col min="9736" max="9736" width="22" style="2" customWidth="1"/>
    <col min="9737" max="9737" width="8.75" style="2" customWidth="1"/>
    <col min="9738" max="9984" width="9" style="2"/>
    <col min="9985" max="9985" width="19.625" style="2" customWidth="1"/>
    <col min="9986" max="9986" width="25.375" style="2" bestFit="1" customWidth="1"/>
    <col min="9987" max="9987" width="9" style="2" bestFit="1" customWidth="1"/>
    <col min="9988" max="9988" width="8.125" style="2" customWidth="1"/>
    <col min="9989" max="9989" width="9.625" style="2" customWidth="1"/>
    <col min="9990" max="9990" width="9" style="2" bestFit="1" customWidth="1"/>
    <col min="9991" max="9991" width="8" style="2" customWidth="1"/>
    <col min="9992" max="9992" width="22" style="2" customWidth="1"/>
    <col min="9993" max="9993" width="8.75" style="2" customWidth="1"/>
    <col min="9994" max="10240" width="9" style="2"/>
    <col min="10241" max="10241" width="19.625" style="2" customWidth="1"/>
    <col min="10242" max="10242" width="25.375" style="2" bestFit="1" customWidth="1"/>
    <col min="10243" max="10243" width="9" style="2" bestFit="1" customWidth="1"/>
    <col min="10244" max="10244" width="8.125" style="2" customWidth="1"/>
    <col min="10245" max="10245" width="9.625" style="2" customWidth="1"/>
    <col min="10246" max="10246" width="9" style="2" bestFit="1" customWidth="1"/>
    <col min="10247" max="10247" width="8" style="2" customWidth="1"/>
    <col min="10248" max="10248" width="22" style="2" customWidth="1"/>
    <col min="10249" max="10249" width="8.75" style="2" customWidth="1"/>
    <col min="10250" max="10496" width="9" style="2"/>
    <col min="10497" max="10497" width="19.625" style="2" customWidth="1"/>
    <col min="10498" max="10498" width="25.375" style="2" bestFit="1" customWidth="1"/>
    <col min="10499" max="10499" width="9" style="2" bestFit="1" customWidth="1"/>
    <col min="10500" max="10500" width="8.125" style="2" customWidth="1"/>
    <col min="10501" max="10501" width="9.625" style="2" customWidth="1"/>
    <col min="10502" max="10502" width="9" style="2" bestFit="1" customWidth="1"/>
    <col min="10503" max="10503" width="8" style="2" customWidth="1"/>
    <col min="10504" max="10504" width="22" style="2" customWidth="1"/>
    <col min="10505" max="10505" width="8.75" style="2" customWidth="1"/>
    <col min="10506" max="10752" width="9" style="2"/>
    <col min="10753" max="10753" width="19.625" style="2" customWidth="1"/>
    <col min="10754" max="10754" width="25.375" style="2" bestFit="1" customWidth="1"/>
    <col min="10755" max="10755" width="9" style="2" bestFit="1" customWidth="1"/>
    <col min="10756" max="10756" width="8.125" style="2" customWidth="1"/>
    <col min="10757" max="10757" width="9.625" style="2" customWidth="1"/>
    <col min="10758" max="10758" width="9" style="2" bestFit="1" customWidth="1"/>
    <col min="10759" max="10759" width="8" style="2" customWidth="1"/>
    <col min="10760" max="10760" width="22" style="2" customWidth="1"/>
    <col min="10761" max="10761" width="8.75" style="2" customWidth="1"/>
    <col min="10762" max="11008" width="9" style="2"/>
    <col min="11009" max="11009" width="19.625" style="2" customWidth="1"/>
    <col min="11010" max="11010" width="25.375" style="2" bestFit="1" customWidth="1"/>
    <col min="11011" max="11011" width="9" style="2" bestFit="1" customWidth="1"/>
    <col min="11012" max="11012" width="8.125" style="2" customWidth="1"/>
    <col min="11013" max="11013" width="9.625" style="2" customWidth="1"/>
    <col min="11014" max="11014" width="9" style="2" bestFit="1" customWidth="1"/>
    <col min="11015" max="11015" width="8" style="2" customWidth="1"/>
    <col min="11016" max="11016" width="22" style="2" customWidth="1"/>
    <col min="11017" max="11017" width="8.75" style="2" customWidth="1"/>
    <col min="11018" max="11264" width="9" style="2"/>
    <col min="11265" max="11265" width="19.625" style="2" customWidth="1"/>
    <col min="11266" max="11266" width="25.375" style="2" bestFit="1" customWidth="1"/>
    <col min="11267" max="11267" width="9" style="2" bestFit="1" customWidth="1"/>
    <col min="11268" max="11268" width="8.125" style="2" customWidth="1"/>
    <col min="11269" max="11269" width="9.625" style="2" customWidth="1"/>
    <col min="11270" max="11270" width="9" style="2" bestFit="1" customWidth="1"/>
    <col min="11271" max="11271" width="8" style="2" customWidth="1"/>
    <col min="11272" max="11272" width="22" style="2" customWidth="1"/>
    <col min="11273" max="11273" width="8.75" style="2" customWidth="1"/>
    <col min="11274" max="11520" width="9" style="2"/>
    <col min="11521" max="11521" width="19.625" style="2" customWidth="1"/>
    <col min="11522" max="11522" width="25.375" style="2" bestFit="1" customWidth="1"/>
    <col min="11523" max="11523" width="9" style="2" bestFit="1" customWidth="1"/>
    <col min="11524" max="11524" width="8.125" style="2" customWidth="1"/>
    <col min="11525" max="11525" width="9.625" style="2" customWidth="1"/>
    <col min="11526" max="11526" width="9" style="2" bestFit="1" customWidth="1"/>
    <col min="11527" max="11527" width="8" style="2" customWidth="1"/>
    <col min="11528" max="11528" width="22" style="2" customWidth="1"/>
    <col min="11529" max="11529" width="8.75" style="2" customWidth="1"/>
    <col min="11530" max="11776" width="9" style="2"/>
    <col min="11777" max="11777" width="19.625" style="2" customWidth="1"/>
    <col min="11778" max="11778" width="25.375" style="2" bestFit="1" customWidth="1"/>
    <col min="11779" max="11779" width="9" style="2" bestFit="1" customWidth="1"/>
    <col min="11780" max="11780" width="8.125" style="2" customWidth="1"/>
    <col min="11781" max="11781" width="9.625" style="2" customWidth="1"/>
    <col min="11782" max="11782" width="9" style="2" bestFit="1" customWidth="1"/>
    <col min="11783" max="11783" width="8" style="2" customWidth="1"/>
    <col min="11784" max="11784" width="22" style="2" customWidth="1"/>
    <col min="11785" max="11785" width="8.75" style="2" customWidth="1"/>
    <col min="11786" max="12032" width="9" style="2"/>
    <col min="12033" max="12033" width="19.625" style="2" customWidth="1"/>
    <col min="12034" max="12034" width="25.375" style="2" bestFit="1" customWidth="1"/>
    <col min="12035" max="12035" width="9" style="2" bestFit="1" customWidth="1"/>
    <col min="12036" max="12036" width="8.125" style="2" customWidth="1"/>
    <col min="12037" max="12037" width="9.625" style="2" customWidth="1"/>
    <col min="12038" max="12038" width="9" style="2" bestFit="1" customWidth="1"/>
    <col min="12039" max="12039" width="8" style="2" customWidth="1"/>
    <col min="12040" max="12040" width="22" style="2" customWidth="1"/>
    <col min="12041" max="12041" width="8.75" style="2" customWidth="1"/>
    <col min="12042" max="12288" width="9" style="2"/>
    <col min="12289" max="12289" width="19.625" style="2" customWidth="1"/>
    <col min="12290" max="12290" width="25.375" style="2" bestFit="1" customWidth="1"/>
    <col min="12291" max="12291" width="9" style="2" bestFit="1" customWidth="1"/>
    <col min="12292" max="12292" width="8.125" style="2" customWidth="1"/>
    <col min="12293" max="12293" width="9.625" style="2" customWidth="1"/>
    <col min="12294" max="12294" width="9" style="2" bestFit="1" customWidth="1"/>
    <col min="12295" max="12295" width="8" style="2" customWidth="1"/>
    <col min="12296" max="12296" width="22" style="2" customWidth="1"/>
    <col min="12297" max="12297" width="8.75" style="2" customWidth="1"/>
    <col min="12298" max="12544" width="9" style="2"/>
    <col min="12545" max="12545" width="19.625" style="2" customWidth="1"/>
    <col min="12546" max="12546" width="25.375" style="2" bestFit="1" customWidth="1"/>
    <col min="12547" max="12547" width="9" style="2" bestFit="1" customWidth="1"/>
    <col min="12548" max="12548" width="8.125" style="2" customWidth="1"/>
    <col min="12549" max="12549" width="9.625" style="2" customWidth="1"/>
    <col min="12550" max="12550" width="9" style="2" bestFit="1" customWidth="1"/>
    <col min="12551" max="12551" width="8" style="2" customWidth="1"/>
    <col min="12552" max="12552" width="22" style="2" customWidth="1"/>
    <col min="12553" max="12553" width="8.75" style="2" customWidth="1"/>
    <col min="12554" max="12800" width="9" style="2"/>
    <col min="12801" max="12801" width="19.625" style="2" customWidth="1"/>
    <col min="12802" max="12802" width="25.375" style="2" bestFit="1" customWidth="1"/>
    <col min="12803" max="12803" width="9" style="2" bestFit="1" customWidth="1"/>
    <col min="12804" max="12804" width="8.125" style="2" customWidth="1"/>
    <col min="12805" max="12805" width="9.625" style="2" customWidth="1"/>
    <col min="12806" max="12806" width="9" style="2" bestFit="1" customWidth="1"/>
    <col min="12807" max="12807" width="8" style="2" customWidth="1"/>
    <col min="12808" max="12808" width="22" style="2" customWidth="1"/>
    <col min="12809" max="12809" width="8.75" style="2" customWidth="1"/>
    <col min="12810" max="13056" width="9" style="2"/>
    <col min="13057" max="13057" width="19.625" style="2" customWidth="1"/>
    <col min="13058" max="13058" width="25.375" style="2" bestFit="1" customWidth="1"/>
    <col min="13059" max="13059" width="9" style="2" bestFit="1" customWidth="1"/>
    <col min="13060" max="13060" width="8.125" style="2" customWidth="1"/>
    <col min="13061" max="13061" width="9.625" style="2" customWidth="1"/>
    <col min="13062" max="13062" width="9" style="2" bestFit="1" customWidth="1"/>
    <col min="13063" max="13063" width="8" style="2" customWidth="1"/>
    <col min="13064" max="13064" width="22" style="2" customWidth="1"/>
    <col min="13065" max="13065" width="8.75" style="2" customWidth="1"/>
    <col min="13066" max="13312" width="9" style="2"/>
    <col min="13313" max="13313" width="19.625" style="2" customWidth="1"/>
    <col min="13314" max="13314" width="25.375" style="2" bestFit="1" customWidth="1"/>
    <col min="13315" max="13315" width="9" style="2" bestFit="1" customWidth="1"/>
    <col min="13316" max="13316" width="8.125" style="2" customWidth="1"/>
    <col min="13317" max="13317" width="9.625" style="2" customWidth="1"/>
    <col min="13318" max="13318" width="9" style="2" bestFit="1" customWidth="1"/>
    <col min="13319" max="13319" width="8" style="2" customWidth="1"/>
    <col min="13320" max="13320" width="22" style="2" customWidth="1"/>
    <col min="13321" max="13321" width="8.75" style="2" customWidth="1"/>
    <col min="13322" max="13568" width="9" style="2"/>
    <col min="13569" max="13569" width="19.625" style="2" customWidth="1"/>
    <col min="13570" max="13570" width="25.375" style="2" bestFit="1" customWidth="1"/>
    <col min="13571" max="13571" width="9" style="2" bestFit="1" customWidth="1"/>
    <col min="13572" max="13572" width="8.125" style="2" customWidth="1"/>
    <col min="13573" max="13573" width="9.625" style="2" customWidth="1"/>
    <col min="13574" max="13574" width="9" style="2" bestFit="1" customWidth="1"/>
    <col min="13575" max="13575" width="8" style="2" customWidth="1"/>
    <col min="13576" max="13576" width="22" style="2" customWidth="1"/>
    <col min="13577" max="13577" width="8.75" style="2" customWidth="1"/>
    <col min="13578" max="13824" width="9" style="2"/>
    <col min="13825" max="13825" width="19.625" style="2" customWidth="1"/>
    <col min="13826" max="13826" width="25.375" style="2" bestFit="1" customWidth="1"/>
    <col min="13827" max="13827" width="9" style="2" bestFit="1" customWidth="1"/>
    <col min="13828" max="13828" width="8.125" style="2" customWidth="1"/>
    <col min="13829" max="13829" width="9.625" style="2" customWidth="1"/>
    <col min="13830" max="13830" width="9" style="2" bestFit="1" customWidth="1"/>
    <col min="13831" max="13831" width="8" style="2" customWidth="1"/>
    <col min="13832" max="13832" width="22" style="2" customWidth="1"/>
    <col min="13833" max="13833" width="8.75" style="2" customWidth="1"/>
    <col min="13834" max="14080" width="9" style="2"/>
    <col min="14081" max="14081" width="19.625" style="2" customWidth="1"/>
    <col min="14082" max="14082" width="25.375" style="2" bestFit="1" customWidth="1"/>
    <col min="14083" max="14083" width="9" style="2" bestFit="1" customWidth="1"/>
    <col min="14084" max="14084" width="8.125" style="2" customWidth="1"/>
    <col min="14085" max="14085" width="9.625" style="2" customWidth="1"/>
    <col min="14086" max="14086" width="9" style="2" bestFit="1" customWidth="1"/>
    <col min="14087" max="14087" width="8" style="2" customWidth="1"/>
    <col min="14088" max="14088" width="22" style="2" customWidth="1"/>
    <col min="14089" max="14089" width="8.75" style="2" customWidth="1"/>
    <col min="14090" max="14336" width="9" style="2"/>
    <col min="14337" max="14337" width="19.625" style="2" customWidth="1"/>
    <col min="14338" max="14338" width="25.375" style="2" bestFit="1" customWidth="1"/>
    <col min="14339" max="14339" width="9" style="2" bestFit="1" customWidth="1"/>
    <col min="14340" max="14340" width="8.125" style="2" customWidth="1"/>
    <col min="14341" max="14341" width="9.625" style="2" customWidth="1"/>
    <col min="14342" max="14342" width="9" style="2" bestFit="1" customWidth="1"/>
    <col min="14343" max="14343" width="8" style="2" customWidth="1"/>
    <col min="14344" max="14344" width="22" style="2" customWidth="1"/>
    <col min="14345" max="14345" width="8.75" style="2" customWidth="1"/>
    <col min="14346" max="14592" width="9" style="2"/>
    <col min="14593" max="14593" width="19.625" style="2" customWidth="1"/>
    <col min="14594" max="14594" width="25.375" style="2" bestFit="1" customWidth="1"/>
    <col min="14595" max="14595" width="9" style="2" bestFit="1" customWidth="1"/>
    <col min="14596" max="14596" width="8.125" style="2" customWidth="1"/>
    <col min="14597" max="14597" width="9.625" style="2" customWidth="1"/>
    <col min="14598" max="14598" width="9" style="2" bestFit="1" customWidth="1"/>
    <col min="14599" max="14599" width="8" style="2" customWidth="1"/>
    <col min="14600" max="14600" width="22" style="2" customWidth="1"/>
    <col min="14601" max="14601" width="8.75" style="2" customWidth="1"/>
    <col min="14602" max="14848" width="9" style="2"/>
    <col min="14849" max="14849" width="19.625" style="2" customWidth="1"/>
    <col min="14850" max="14850" width="25.375" style="2" bestFit="1" customWidth="1"/>
    <col min="14851" max="14851" width="9" style="2" bestFit="1" customWidth="1"/>
    <col min="14852" max="14852" width="8.125" style="2" customWidth="1"/>
    <col min="14853" max="14853" width="9.625" style="2" customWidth="1"/>
    <col min="14854" max="14854" width="9" style="2" bestFit="1" customWidth="1"/>
    <col min="14855" max="14855" width="8" style="2" customWidth="1"/>
    <col min="14856" max="14856" width="22" style="2" customWidth="1"/>
    <col min="14857" max="14857" width="8.75" style="2" customWidth="1"/>
    <col min="14858" max="15104" width="9" style="2"/>
    <col min="15105" max="15105" width="19.625" style="2" customWidth="1"/>
    <col min="15106" max="15106" width="25.375" style="2" bestFit="1" customWidth="1"/>
    <col min="15107" max="15107" width="9" style="2" bestFit="1" customWidth="1"/>
    <col min="15108" max="15108" width="8.125" style="2" customWidth="1"/>
    <col min="15109" max="15109" width="9.625" style="2" customWidth="1"/>
    <col min="15110" max="15110" width="9" style="2" bestFit="1" customWidth="1"/>
    <col min="15111" max="15111" width="8" style="2" customWidth="1"/>
    <col min="15112" max="15112" width="22" style="2" customWidth="1"/>
    <col min="15113" max="15113" width="8.75" style="2" customWidth="1"/>
    <col min="15114" max="15360" width="9" style="2"/>
    <col min="15361" max="15361" width="19.625" style="2" customWidth="1"/>
    <col min="15362" max="15362" width="25.375" style="2" bestFit="1" customWidth="1"/>
    <col min="15363" max="15363" width="9" style="2" bestFit="1" customWidth="1"/>
    <col min="15364" max="15364" width="8.125" style="2" customWidth="1"/>
    <col min="15365" max="15365" width="9.625" style="2" customWidth="1"/>
    <col min="15366" max="15366" width="9" style="2" bestFit="1" customWidth="1"/>
    <col min="15367" max="15367" width="8" style="2" customWidth="1"/>
    <col min="15368" max="15368" width="22" style="2" customWidth="1"/>
    <col min="15369" max="15369" width="8.75" style="2" customWidth="1"/>
    <col min="15370" max="15616" width="9" style="2"/>
    <col min="15617" max="15617" width="19.625" style="2" customWidth="1"/>
    <col min="15618" max="15618" width="25.375" style="2" bestFit="1" customWidth="1"/>
    <col min="15619" max="15619" width="9" style="2" bestFit="1" customWidth="1"/>
    <col min="15620" max="15620" width="8.125" style="2" customWidth="1"/>
    <col min="15621" max="15621" width="9.625" style="2" customWidth="1"/>
    <col min="15622" max="15622" width="9" style="2" bestFit="1" customWidth="1"/>
    <col min="15623" max="15623" width="8" style="2" customWidth="1"/>
    <col min="15624" max="15624" width="22" style="2" customWidth="1"/>
    <col min="15625" max="15625" width="8.75" style="2" customWidth="1"/>
    <col min="15626" max="15872" width="9" style="2"/>
    <col min="15873" max="15873" width="19.625" style="2" customWidth="1"/>
    <col min="15874" max="15874" width="25.375" style="2" bestFit="1" customWidth="1"/>
    <col min="15875" max="15875" width="9" style="2" bestFit="1" customWidth="1"/>
    <col min="15876" max="15876" width="8.125" style="2" customWidth="1"/>
    <col min="15877" max="15877" width="9.625" style="2" customWidth="1"/>
    <col min="15878" max="15878" width="9" style="2" bestFit="1" customWidth="1"/>
    <col min="15879" max="15879" width="8" style="2" customWidth="1"/>
    <col min="15880" max="15880" width="22" style="2" customWidth="1"/>
    <col min="15881" max="15881" width="8.75" style="2" customWidth="1"/>
    <col min="15882" max="16128" width="9" style="2"/>
    <col min="16129" max="16129" width="19.625" style="2" customWidth="1"/>
    <col min="16130" max="16130" width="25.375" style="2" bestFit="1" customWidth="1"/>
    <col min="16131" max="16131" width="9" style="2" bestFit="1" customWidth="1"/>
    <col min="16132" max="16132" width="8.125" style="2" customWidth="1"/>
    <col min="16133" max="16133" width="9.625" style="2" customWidth="1"/>
    <col min="16134" max="16134" width="9" style="2" bestFit="1" customWidth="1"/>
    <col min="16135" max="16135" width="8" style="2" customWidth="1"/>
    <col min="16136" max="16136" width="22" style="2" customWidth="1"/>
    <col min="16137" max="16137" width="8.75" style="2" customWidth="1"/>
    <col min="16138" max="16384" width="9" style="2"/>
  </cols>
  <sheetData>
    <row r="1" spans="1:8" ht="18" customHeight="1">
      <c r="A1" s="1" t="s">
        <v>443</v>
      </c>
      <c r="E1" s="3" t="s">
        <v>0</v>
      </c>
      <c r="F1" s="193"/>
      <c r="G1" s="194"/>
      <c r="H1" s="195"/>
    </row>
    <row r="2" spans="1:8" ht="17.25" customHeight="1">
      <c r="E2" s="196" t="s">
        <v>1</v>
      </c>
      <c r="F2" s="4" t="s">
        <v>432</v>
      </c>
      <c r="G2" s="5"/>
      <c r="H2" s="6"/>
    </row>
    <row r="3" spans="1:8" ht="17.25" customHeight="1" thickBot="1">
      <c r="E3" s="197"/>
      <c r="F3" s="7" t="s">
        <v>433</v>
      </c>
      <c r="G3" s="8"/>
      <c r="H3" s="9"/>
    </row>
    <row r="4" spans="1:8">
      <c r="F4" s="10"/>
      <c r="G4" s="11"/>
      <c r="H4" s="11"/>
    </row>
    <row r="5" spans="1:8">
      <c r="F5" s="10"/>
      <c r="G5" s="11" t="s">
        <v>2</v>
      </c>
      <c r="H5" s="12" t="s">
        <v>3</v>
      </c>
    </row>
    <row r="6" spans="1:8" ht="30" customHeight="1">
      <c r="A6" s="198" t="s">
        <v>4</v>
      </c>
      <c r="B6" s="198"/>
      <c r="C6" s="198"/>
      <c r="D6" s="198"/>
      <c r="E6" s="198"/>
      <c r="F6" s="198"/>
      <c r="G6" s="198"/>
      <c r="H6" s="198"/>
    </row>
    <row r="7" spans="1:8" ht="20.100000000000001" customHeight="1">
      <c r="A7" s="170" t="s">
        <v>5</v>
      </c>
      <c r="B7" s="175" t="s">
        <v>6</v>
      </c>
      <c r="C7" s="175"/>
      <c r="D7" s="170"/>
      <c r="E7" s="170"/>
      <c r="F7" s="170"/>
      <c r="G7" s="170"/>
      <c r="H7" s="170"/>
    </row>
    <row r="8" spans="1:8" ht="20.100000000000001" customHeight="1">
      <c r="A8" s="170"/>
      <c r="B8" s="170"/>
      <c r="C8" s="170"/>
      <c r="D8" s="170"/>
      <c r="E8" s="170"/>
      <c r="F8" s="170"/>
      <c r="G8" s="170"/>
      <c r="H8" s="170"/>
    </row>
    <row r="9" spans="1:8" ht="20.100000000000001" customHeight="1">
      <c r="A9" s="170" t="s">
        <v>7</v>
      </c>
      <c r="B9" s="175" t="s">
        <v>8</v>
      </c>
      <c r="C9" s="175"/>
      <c r="D9" s="170"/>
      <c r="E9" s="170"/>
      <c r="F9" s="170"/>
      <c r="G9" s="170"/>
      <c r="H9" s="170"/>
    </row>
    <row r="10" spans="1:8" ht="20.100000000000001" customHeight="1">
      <c r="A10" s="170"/>
      <c r="B10" s="170"/>
      <c r="C10" s="170"/>
      <c r="D10" s="170"/>
      <c r="E10" s="170"/>
      <c r="F10" s="170"/>
      <c r="G10" s="170"/>
      <c r="H10" s="170"/>
    </row>
    <row r="11" spans="1:8" ht="30" customHeight="1">
      <c r="A11" s="175" t="s">
        <v>9</v>
      </c>
      <c r="B11" s="13" t="s">
        <v>10</v>
      </c>
      <c r="C11" s="179"/>
      <c r="D11" s="179"/>
      <c r="E11" s="179"/>
      <c r="F11" s="179"/>
      <c r="G11" s="179"/>
      <c r="H11" s="179"/>
    </row>
    <row r="12" spans="1:8" ht="30" customHeight="1">
      <c r="A12" s="170"/>
      <c r="B12" s="14" t="s">
        <v>11</v>
      </c>
      <c r="C12" s="174"/>
      <c r="D12" s="174"/>
      <c r="E12" s="174"/>
      <c r="F12" s="174"/>
      <c r="G12" s="174"/>
      <c r="H12" s="174"/>
    </row>
    <row r="13" spans="1:8" ht="30" customHeight="1">
      <c r="A13" s="170"/>
      <c r="B13" s="14" t="s">
        <v>12</v>
      </c>
      <c r="C13" s="174"/>
      <c r="D13" s="174"/>
      <c r="E13" s="174"/>
      <c r="F13" s="174"/>
      <c r="G13" s="174"/>
      <c r="H13" s="174"/>
    </row>
    <row r="14" spans="1:8" ht="30" customHeight="1">
      <c r="A14" s="170"/>
      <c r="B14" s="14" t="s">
        <v>13</v>
      </c>
      <c r="C14" s="174"/>
      <c r="D14" s="174"/>
      <c r="E14" s="174"/>
      <c r="F14" s="174"/>
      <c r="G14" s="174"/>
      <c r="H14" s="174"/>
    </row>
    <row r="15" spans="1:8" ht="30" customHeight="1">
      <c r="A15" s="170"/>
      <c r="B15" s="14" t="s">
        <v>14</v>
      </c>
      <c r="C15" s="174"/>
      <c r="D15" s="174"/>
      <c r="E15" s="174"/>
      <c r="F15" s="174"/>
      <c r="G15" s="174"/>
      <c r="H15" s="174"/>
    </row>
    <row r="16" spans="1:8" ht="30" customHeight="1">
      <c r="A16" s="170"/>
      <c r="B16" s="14" t="s">
        <v>15</v>
      </c>
      <c r="C16" s="174"/>
      <c r="D16" s="174"/>
      <c r="E16" s="174"/>
      <c r="F16" s="174"/>
      <c r="G16" s="174"/>
      <c r="H16" s="174"/>
    </row>
    <row r="17" spans="1:8" ht="30.75" customHeight="1">
      <c r="A17" s="170" t="s">
        <v>16</v>
      </c>
      <c r="B17" s="15" t="s">
        <v>17</v>
      </c>
      <c r="C17" s="183"/>
      <c r="D17" s="183"/>
      <c r="E17" s="183"/>
      <c r="F17" s="183"/>
      <c r="G17" s="183"/>
      <c r="H17" s="183"/>
    </row>
    <row r="18" spans="1:8" ht="30.75" customHeight="1">
      <c r="A18" s="170"/>
      <c r="B18" s="15" t="s">
        <v>18</v>
      </c>
      <c r="C18" s="176" t="s">
        <v>19</v>
      </c>
      <c r="D18" s="176"/>
      <c r="E18" s="176"/>
      <c r="F18" s="176"/>
      <c r="G18" s="176"/>
      <c r="H18" s="176"/>
    </row>
    <row r="19" spans="1:8" ht="42" customHeight="1">
      <c r="A19" s="170"/>
      <c r="B19" s="15" t="s">
        <v>20</v>
      </c>
      <c r="C19" s="191" t="s">
        <v>21</v>
      </c>
      <c r="D19" s="176"/>
      <c r="E19" s="176"/>
      <c r="F19" s="176"/>
      <c r="G19" s="176"/>
      <c r="H19" s="176"/>
    </row>
    <row r="20" spans="1:8" ht="43.5" customHeight="1">
      <c r="A20" s="170"/>
      <c r="B20" s="183" t="s">
        <v>22</v>
      </c>
      <c r="C20" s="183"/>
      <c r="D20" s="183"/>
      <c r="E20" s="183"/>
      <c r="F20" s="183"/>
      <c r="G20" s="183"/>
      <c r="H20" s="183"/>
    </row>
    <row r="21" spans="1:8" ht="76.5" customHeight="1">
      <c r="A21" s="170"/>
      <c r="B21" s="183"/>
      <c r="C21" s="191" t="s">
        <v>23</v>
      </c>
      <c r="D21" s="176"/>
      <c r="E21" s="176"/>
      <c r="F21" s="176"/>
      <c r="G21" s="176"/>
      <c r="H21" s="176"/>
    </row>
    <row r="22" spans="1:8" ht="34.5" customHeight="1">
      <c r="A22" s="170"/>
      <c r="B22" s="183"/>
      <c r="C22" s="192" t="s">
        <v>24</v>
      </c>
      <c r="D22" s="192"/>
      <c r="E22" s="192"/>
      <c r="F22" s="192"/>
      <c r="G22" s="192"/>
      <c r="H22" s="192"/>
    </row>
    <row r="23" spans="1:8" ht="64.5" customHeight="1">
      <c r="A23" s="170"/>
      <c r="B23" s="16" t="s">
        <v>25</v>
      </c>
      <c r="C23" s="183"/>
      <c r="D23" s="183"/>
      <c r="E23" s="183"/>
      <c r="F23" s="183"/>
      <c r="G23" s="183"/>
      <c r="H23" s="183"/>
    </row>
    <row r="24" spans="1:8" ht="30.75" customHeight="1">
      <c r="A24" s="170"/>
      <c r="B24" s="15" t="s">
        <v>26</v>
      </c>
      <c r="C24" s="183"/>
      <c r="D24" s="183"/>
      <c r="E24" s="183"/>
      <c r="F24" s="183"/>
      <c r="G24" s="183"/>
      <c r="H24" s="183"/>
    </row>
    <row r="25" spans="1:8" ht="30" customHeight="1">
      <c r="A25" s="170"/>
      <c r="B25" s="17" t="s">
        <v>27</v>
      </c>
      <c r="C25" s="179"/>
      <c r="D25" s="179"/>
      <c r="E25" s="179"/>
      <c r="F25" s="179"/>
      <c r="G25" s="179"/>
      <c r="H25" s="179"/>
    </row>
    <row r="26" spans="1:8" ht="30" customHeight="1">
      <c r="A26" s="170"/>
      <c r="B26" s="18" t="s">
        <v>28</v>
      </c>
      <c r="C26" s="170" t="s">
        <v>29</v>
      </c>
      <c r="D26" s="170"/>
      <c r="E26" s="170"/>
      <c r="F26" s="170"/>
      <c r="G26" s="170"/>
      <c r="H26" s="170"/>
    </row>
    <row r="27" spans="1:8" ht="30" customHeight="1">
      <c r="A27" s="170"/>
      <c r="B27" s="15" t="s">
        <v>30</v>
      </c>
      <c r="C27" s="170" t="s">
        <v>29</v>
      </c>
      <c r="D27" s="170"/>
      <c r="E27" s="170"/>
      <c r="F27" s="170"/>
      <c r="G27" s="170"/>
      <c r="H27" s="170"/>
    </row>
    <row r="28" spans="1:8" ht="30" customHeight="1">
      <c r="A28" s="170"/>
      <c r="B28" s="15" t="s">
        <v>31</v>
      </c>
      <c r="C28" s="170" t="s">
        <v>32</v>
      </c>
      <c r="D28" s="170"/>
      <c r="E28" s="170"/>
      <c r="F28" s="170"/>
      <c r="G28" s="170"/>
      <c r="H28" s="170"/>
    </row>
    <row r="29" spans="1:8" ht="30" customHeight="1">
      <c r="A29" s="170"/>
      <c r="B29" s="15" t="s">
        <v>33</v>
      </c>
      <c r="C29" s="170" t="s">
        <v>34</v>
      </c>
      <c r="D29" s="170"/>
      <c r="E29" s="170"/>
      <c r="F29" s="170"/>
      <c r="G29" s="170"/>
      <c r="H29" s="170"/>
    </row>
    <row r="30" spans="1:8" ht="61.5" customHeight="1">
      <c r="A30" s="170"/>
      <c r="B30" s="15" t="s">
        <v>35</v>
      </c>
      <c r="C30" s="175" t="s">
        <v>36</v>
      </c>
      <c r="D30" s="170"/>
      <c r="E30" s="170"/>
      <c r="F30" s="170"/>
      <c r="G30" s="170"/>
      <c r="H30" s="170"/>
    </row>
    <row r="31" spans="1:8" ht="30" customHeight="1">
      <c r="A31" s="170" t="s">
        <v>37</v>
      </c>
      <c r="B31" s="15" t="s">
        <v>38</v>
      </c>
      <c r="C31" s="19" t="s">
        <v>39</v>
      </c>
      <c r="D31" s="19"/>
      <c r="E31" s="187" t="s">
        <v>40</v>
      </c>
      <c r="F31" s="188"/>
      <c r="G31" s="188"/>
      <c r="H31" s="189"/>
    </row>
    <row r="32" spans="1:8" ht="30" customHeight="1">
      <c r="A32" s="170"/>
      <c r="B32" s="15" t="s">
        <v>41</v>
      </c>
      <c r="C32" s="19" t="s">
        <v>39</v>
      </c>
      <c r="D32" s="20"/>
      <c r="E32" s="187" t="s">
        <v>42</v>
      </c>
      <c r="F32" s="188"/>
      <c r="G32" s="188"/>
      <c r="H32" s="189"/>
    </row>
    <row r="33" spans="1:8" ht="30" customHeight="1">
      <c r="A33" s="170"/>
      <c r="B33" s="15" t="s">
        <v>43</v>
      </c>
      <c r="C33" s="19" t="s">
        <v>39</v>
      </c>
      <c r="D33" s="20"/>
      <c r="E33" s="180"/>
      <c r="F33" s="181"/>
      <c r="G33" s="181"/>
      <c r="H33" s="182"/>
    </row>
    <row r="34" spans="1:8" ht="30" customHeight="1">
      <c r="A34" s="170"/>
      <c r="B34" s="15" t="s">
        <v>44</v>
      </c>
      <c r="C34" s="170" t="s">
        <v>45</v>
      </c>
      <c r="D34" s="170"/>
      <c r="E34" s="170"/>
      <c r="F34" s="170"/>
      <c r="G34" s="170"/>
      <c r="H34" s="170"/>
    </row>
    <row r="35" spans="1:8" ht="30" customHeight="1">
      <c r="A35" s="170"/>
      <c r="B35" s="18" t="s">
        <v>46</v>
      </c>
      <c r="C35" s="170" t="s">
        <v>47</v>
      </c>
      <c r="D35" s="170"/>
      <c r="E35" s="170"/>
      <c r="F35" s="170"/>
      <c r="G35" s="190"/>
      <c r="H35" s="190"/>
    </row>
    <row r="36" spans="1:8" ht="30" customHeight="1">
      <c r="A36" s="170"/>
      <c r="B36" s="15" t="s">
        <v>48</v>
      </c>
      <c r="C36" s="21" t="s">
        <v>49</v>
      </c>
      <c r="D36" s="174" t="s">
        <v>50</v>
      </c>
      <c r="E36" s="174"/>
      <c r="F36" s="180"/>
      <c r="G36" s="181"/>
      <c r="H36" s="182"/>
    </row>
    <row r="37" spans="1:8" ht="30" customHeight="1">
      <c r="A37" s="170"/>
      <c r="B37" s="183" t="s">
        <v>51</v>
      </c>
      <c r="C37" s="15" t="s">
        <v>52</v>
      </c>
      <c r="D37" s="183" t="s">
        <v>53</v>
      </c>
      <c r="E37" s="183"/>
      <c r="F37" s="183" t="s">
        <v>54</v>
      </c>
      <c r="G37" s="186"/>
      <c r="H37" s="22" t="s">
        <v>55</v>
      </c>
    </row>
    <row r="38" spans="1:8" ht="30" customHeight="1">
      <c r="A38" s="170"/>
      <c r="B38" s="183"/>
      <c r="C38" s="23" t="s">
        <v>56</v>
      </c>
      <c r="D38" s="174" t="str">
        <f>D36</f>
        <v>○○科</v>
      </c>
      <c r="E38" s="174"/>
      <c r="F38" s="174" t="s">
        <v>57</v>
      </c>
      <c r="G38" s="174"/>
      <c r="H38" s="14" t="s">
        <v>58</v>
      </c>
    </row>
    <row r="39" spans="1:8" ht="30" customHeight="1">
      <c r="A39" s="170"/>
      <c r="B39" s="183"/>
      <c r="C39" s="23" t="s">
        <v>59</v>
      </c>
      <c r="D39" s="174"/>
      <c r="E39" s="174"/>
      <c r="F39" s="174"/>
      <c r="G39" s="174"/>
      <c r="H39" s="14"/>
    </row>
    <row r="40" spans="1:8" ht="30" customHeight="1">
      <c r="A40" s="170"/>
      <c r="B40" s="183"/>
      <c r="C40" s="23" t="s">
        <v>59</v>
      </c>
      <c r="D40" s="174"/>
      <c r="E40" s="174"/>
      <c r="F40" s="174"/>
      <c r="G40" s="174"/>
      <c r="H40" s="14"/>
    </row>
    <row r="41" spans="1:8" ht="30" customHeight="1">
      <c r="A41" s="170"/>
      <c r="B41" s="183"/>
      <c r="C41" s="23" t="s">
        <v>59</v>
      </c>
      <c r="D41" s="174"/>
      <c r="E41" s="174"/>
      <c r="F41" s="174"/>
      <c r="G41" s="174"/>
      <c r="H41" s="14"/>
    </row>
    <row r="42" spans="1:8" ht="30" customHeight="1">
      <c r="A42" s="170"/>
      <c r="B42" s="183"/>
      <c r="C42" s="23" t="s">
        <v>59</v>
      </c>
      <c r="D42" s="174"/>
      <c r="E42" s="174"/>
      <c r="F42" s="174"/>
      <c r="G42" s="174"/>
      <c r="H42" s="14"/>
    </row>
    <row r="43" spans="1:8" ht="30" customHeight="1">
      <c r="A43" s="170"/>
      <c r="B43" s="183"/>
      <c r="C43" s="23" t="s">
        <v>59</v>
      </c>
      <c r="D43" s="174"/>
      <c r="E43" s="174"/>
      <c r="F43" s="174"/>
      <c r="G43" s="174"/>
      <c r="H43" s="14"/>
    </row>
    <row r="44" spans="1:8" ht="30" customHeight="1">
      <c r="A44" s="170"/>
      <c r="B44" s="183"/>
      <c r="C44" s="23" t="s">
        <v>60</v>
      </c>
      <c r="D44" s="174"/>
      <c r="E44" s="174"/>
      <c r="F44" s="174"/>
      <c r="G44" s="174"/>
      <c r="H44" s="14"/>
    </row>
    <row r="45" spans="1:8" ht="30" customHeight="1">
      <c r="A45" s="170"/>
      <c r="B45" s="183"/>
      <c r="C45" s="23" t="s">
        <v>59</v>
      </c>
      <c r="D45" s="174"/>
      <c r="E45" s="174"/>
      <c r="F45" s="174"/>
      <c r="G45" s="174"/>
      <c r="H45" s="14"/>
    </row>
    <row r="46" spans="1:8" ht="30" customHeight="1">
      <c r="A46" s="170"/>
      <c r="B46" s="183"/>
      <c r="C46" s="23" t="s">
        <v>59</v>
      </c>
      <c r="D46" s="174"/>
      <c r="E46" s="174"/>
      <c r="F46" s="174"/>
      <c r="G46" s="174"/>
      <c r="H46" s="14"/>
    </row>
    <row r="47" spans="1:8" ht="30" customHeight="1">
      <c r="A47" s="170"/>
      <c r="B47" s="183"/>
      <c r="C47" s="23" t="s">
        <v>59</v>
      </c>
      <c r="D47" s="174"/>
      <c r="E47" s="174"/>
      <c r="F47" s="174"/>
      <c r="G47" s="174"/>
      <c r="H47" s="14"/>
    </row>
    <row r="48" spans="1:8" ht="30" customHeight="1">
      <c r="A48" s="170"/>
      <c r="B48" s="183"/>
      <c r="C48" s="23" t="s">
        <v>59</v>
      </c>
      <c r="D48" s="174"/>
      <c r="E48" s="174"/>
      <c r="F48" s="174"/>
      <c r="G48" s="174"/>
      <c r="H48" s="14"/>
    </row>
    <row r="49" spans="1:8" ht="30" customHeight="1">
      <c r="A49" s="170"/>
      <c r="B49" s="183"/>
      <c r="C49" s="23" t="s">
        <v>59</v>
      </c>
      <c r="D49" s="174"/>
      <c r="E49" s="174"/>
      <c r="F49" s="174"/>
      <c r="G49" s="174"/>
      <c r="H49" s="14"/>
    </row>
    <row r="50" spans="1:8" ht="30" customHeight="1">
      <c r="A50" s="170"/>
      <c r="B50" s="183"/>
      <c r="C50" s="23" t="s">
        <v>59</v>
      </c>
      <c r="D50" s="174"/>
      <c r="E50" s="174"/>
      <c r="F50" s="174"/>
      <c r="G50" s="174"/>
      <c r="H50" s="14"/>
    </row>
    <row r="51" spans="1:8" ht="30" customHeight="1">
      <c r="A51" s="170"/>
      <c r="B51" s="183"/>
      <c r="C51" s="23" t="s">
        <v>59</v>
      </c>
      <c r="D51" s="174"/>
      <c r="E51" s="174"/>
      <c r="F51" s="174"/>
      <c r="G51" s="174"/>
      <c r="H51" s="14"/>
    </row>
    <row r="52" spans="1:8" ht="30" customHeight="1">
      <c r="A52" s="170"/>
      <c r="B52" s="183"/>
      <c r="C52" s="23" t="s">
        <v>59</v>
      </c>
      <c r="D52" s="174"/>
      <c r="E52" s="174"/>
      <c r="F52" s="174"/>
      <c r="G52" s="174"/>
      <c r="H52" s="14"/>
    </row>
    <row r="53" spans="1:8" ht="30" customHeight="1">
      <c r="A53" s="170"/>
      <c r="B53" s="183"/>
      <c r="C53" s="23" t="s">
        <v>59</v>
      </c>
      <c r="D53" s="174"/>
      <c r="E53" s="174"/>
      <c r="F53" s="174"/>
      <c r="G53" s="174"/>
      <c r="H53" s="14"/>
    </row>
    <row r="54" spans="1:8" ht="30" customHeight="1">
      <c r="A54" s="170"/>
      <c r="B54" s="183"/>
      <c r="C54" s="23" t="s">
        <v>60</v>
      </c>
      <c r="D54" s="174"/>
      <c r="E54" s="174"/>
      <c r="F54" s="174"/>
      <c r="G54" s="174"/>
      <c r="H54" s="14"/>
    </row>
    <row r="55" spans="1:8" ht="30" customHeight="1">
      <c r="A55" s="170"/>
      <c r="B55" s="183"/>
      <c r="C55" s="23" t="s">
        <v>59</v>
      </c>
      <c r="D55" s="174"/>
      <c r="E55" s="174"/>
      <c r="F55" s="174"/>
      <c r="G55" s="174"/>
      <c r="H55" s="14"/>
    </row>
    <row r="56" spans="1:8" ht="30" customHeight="1">
      <c r="A56" s="170"/>
      <c r="B56" s="183"/>
      <c r="C56" s="23" t="s">
        <v>59</v>
      </c>
      <c r="D56" s="174"/>
      <c r="E56" s="174"/>
      <c r="F56" s="174"/>
      <c r="G56" s="174"/>
      <c r="H56" s="14"/>
    </row>
    <row r="57" spans="1:8" ht="30" customHeight="1">
      <c r="A57" s="170"/>
      <c r="B57" s="183"/>
      <c r="C57" s="23" t="s">
        <v>59</v>
      </c>
      <c r="D57" s="174"/>
      <c r="E57" s="174"/>
      <c r="F57" s="174"/>
      <c r="G57" s="174"/>
      <c r="H57" s="14"/>
    </row>
    <row r="58" spans="1:8" ht="30" customHeight="1">
      <c r="A58" s="170"/>
      <c r="B58" s="183"/>
      <c r="C58" s="23" t="s">
        <v>59</v>
      </c>
      <c r="D58" s="174"/>
      <c r="E58" s="174"/>
      <c r="F58" s="174"/>
      <c r="G58" s="174"/>
      <c r="H58" s="14"/>
    </row>
    <row r="59" spans="1:8" ht="30" customHeight="1">
      <c r="A59" s="170" t="s">
        <v>61</v>
      </c>
      <c r="B59" s="15" t="s">
        <v>62</v>
      </c>
      <c r="C59" s="170"/>
      <c r="D59" s="170"/>
      <c r="E59" s="170"/>
      <c r="F59" s="170"/>
      <c r="G59" s="170"/>
      <c r="H59" s="170"/>
    </row>
    <row r="60" spans="1:8" ht="30" customHeight="1">
      <c r="A60" s="170"/>
      <c r="B60" s="15" t="s">
        <v>63</v>
      </c>
      <c r="C60" s="170"/>
      <c r="D60" s="170"/>
      <c r="E60" s="170"/>
      <c r="F60" s="170"/>
      <c r="G60" s="170"/>
      <c r="H60" s="170"/>
    </row>
    <row r="61" spans="1:8" ht="30" customHeight="1">
      <c r="A61" s="170"/>
      <c r="B61" s="15" t="s">
        <v>64</v>
      </c>
      <c r="C61" s="184"/>
      <c r="D61" s="184"/>
      <c r="E61" s="184"/>
      <c r="F61" s="184"/>
      <c r="G61" s="184"/>
      <c r="H61" s="184"/>
    </row>
    <row r="62" spans="1:8" ht="30" customHeight="1">
      <c r="A62" s="170"/>
      <c r="B62" s="15" t="s">
        <v>65</v>
      </c>
      <c r="C62" s="185"/>
      <c r="D62" s="185"/>
      <c r="E62" s="185"/>
      <c r="F62" s="185"/>
      <c r="G62" s="185"/>
      <c r="H62" s="185"/>
    </row>
    <row r="63" spans="1:8" ht="30" customHeight="1">
      <c r="A63" s="170"/>
      <c r="B63" s="15" t="s">
        <v>66</v>
      </c>
      <c r="C63" s="170"/>
      <c r="D63" s="170"/>
      <c r="E63" s="170"/>
      <c r="F63" s="170"/>
      <c r="G63" s="170"/>
      <c r="H63" s="170"/>
    </row>
    <row r="64" spans="1:8" ht="30" customHeight="1">
      <c r="A64" s="170"/>
      <c r="B64" s="15" t="s">
        <v>67</v>
      </c>
      <c r="C64" s="170"/>
      <c r="D64" s="170"/>
      <c r="E64" s="170"/>
      <c r="F64" s="170"/>
      <c r="G64" s="170"/>
      <c r="H64" s="170"/>
    </row>
    <row r="65" spans="1:8" ht="30" customHeight="1">
      <c r="A65" s="170"/>
      <c r="B65" s="15" t="s">
        <v>68</v>
      </c>
      <c r="C65" s="184"/>
      <c r="D65" s="184"/>
      <c r="E65" s="184"/>
      <c r="F65" s="184"/>
      <c r="G65" s="184"/>
      <c r="H65" s="184"/>
    </row>
    <row r="66" spans="1:8" ht="30" customHeight="1">
      <c r="A66" s="170"/>
      <c r="B66" s="15" t="s">
        <v>69</v>
      </c>
      <c r="C66" s="185"/>
      <c r="D66" s="185"/>
      <c r="E66" s="185"/>
      <c r="F66" s="185"/>
      <c r="G66" s="185"/>
      <c r="H66" s="185"/>
    </row>
    <row r="67" spans="1:8" ht="30" customHeight="1">
      <c r="A67" s="170"/>
      <c r="B67" s="15" t="s">
        <v>70</v>
      </c>
      <c r="C67" s="170"/>
      <c r="D67" s="170"/>
      <c r="E67" s="170"/>
      <c r="F67" s="170"/>
      <c r="G67" s="170"/>
      <c r="H67" s="170"/>
    </row>
    <row r="68" spans="1:8" ht="33.950000000000003" customHeight="1">
      <c r="A68" s="175" t="s">
        <v>71</v>
      </c>
      <c r="B68" s="179" t="s">
        <v>72</v>
      </c>
      <c r="C68" s="170" t="s">
        <v>73</v>
      </c>
      <c r="D68" s="170"/>
      <c r="E68" s="170"/>
      <c r="F68" s="170"/>
      <c r="G68" s="170"/>
      <c r="H68" s="170"/>
    </row>
    <row r="69" spans="1:8" ht="33.950000000000003" customHeight="1">
      <c r="A69" s="175"/>
      <c r="B69" s="179"/>
      <c r="C69" s="170" t="s">
        <v>73</v>
      </c>
      <c r="D69" s="170"/>
      <c r="E69" s="170"/>
      <c r="F69" s="170"/>
      <c r="G69" s="170"/>
      <c r="H69" s="170"/>
    </row>
    <row r="70" spans="1:8" ht="30" customHeight="1">
      <c r="A70" s="175" t="s">
        <v>74</v>
      </c>
      <c r="B70" s="15" t="s">
        <v>75</v>
      </c>
      <c r="C70" s="170" t="s">
        <v>76</v>
      </c>
      <c r="D70" s="170"/>
      <c r="E70" s="170"/>
      <c r="F70" s="170"/>
      <c r="G70" s="170"/>
      <c r="H70" s="170"/>
    </row>
    <row r="71" spans="1:8" ht="30" customHeight="1">
      <c r="A71" s="175"/>
      <c r="B71" s="16" t="s">
        <v>77</v>
      </c>
      <c r="C71" s="24" t="s">
        <v>2</v>
      </c>
      <c r="D71" s="174" t="s">
        <v>78</v>
      </c>
      <c r="E71" s="174"/>
      <c r="F71" s="180"/>
      <c r="G71" s="181"/>
      <c r="H71" s="182"/>
    </row>
    <row r="72" spans="1:8" ht="30" customHeight="1">
      <c r="A72" s="175"/>
      <c r="B72" s="15" t="s">
        <v>79</v>
      </c>
      <c r="C72" s="24" t="s">
        <v>2</v>
      </c>
      <c r="D72" s="174" t="s">
        <v>78</v>
      </c>
      <c r="E72" s="174"/>
      <c r="F72" s="180"/>
      <c r="G72" s="181"/>
      <c r="H72" s="182"/>
    </row>
    <row r="73" spans="1:8" ht="30" customHeight="1">
      <c r="A73" s="175"/>
      <c r="B73" s="15" t="s">
        <v>80</v>
      </c>
      <c r="C73" s="177"/>
      <c r="D73" s="177"/>
      <c r="E73" s="177"/>
      <c r="F73" s="177"/>
      <c r="G73" s="177"/>
      <c r="H73" s="177"/>
    </row>
    <row r="74" spans="1:8" ht="30" customHeight="1">
      <c r="A74" s="175"/>
      <c r="B74" s="178" t="s">
        <v>81</v>
      </c>
      <c r="C74" s="174" t="s">
        <v>82</v>
      </c>
      <c r="D74" s="174"/>
      <c r="E74" s="170"/>
      <c r="F74" s="170"/>
      <c r="G74" s="170"/>
      <c r="H74" s="170"/>
    </row>
    <row r="75" spans="1:8" ht="30" customHeight="1">
      <c r="A75" s="175"/>
      <c r="B75" s="178"/>
      <c r="C75" s="174" t="s">
        <v>83</v>
      </c>
      <c r="D75" s="174"/>
      <c r="E75" s="170"/>
      <c r="F75" s="170"/>
      <c r="G75" s="170"/>
      <c r="H75" s="170"/>
    </row>
    <row r="76" spans="1:8" ht="30" customHeight="1">
      <c r="A76" s="175"/>
      <c r="B76" s="178"/>
      <c r="C76" s="174" t="s">
        <v>84</v>
      </c>
      <c r="D76" s="174"/>
      <c r="E76" s="170"/>
      <c r="F76" s="170"/>
      <c r="G76" s="170"/>
      <c r="H76" s="170"/>
    </row>
    <row r="77" spans="1:8" ht="30" customHeight="1">
      <c r="A77" s="175"/>
      <c r="B77" s="25" t="s">
        <v>85</v>
      </c>
      <c r="C77" s="171" t="s">
        <v>86</v>
      </c>
      <c r="D77" s="171"/>
      <c r="E77" s="171"/>
      <c r="F77" s="171"/>
      <c r="G77" s="171"/>
      <c r="H77" s="171"/>
    </row>
    <row r="78" spans="1:8" ht="30" customHeight="1">
      <c r="A78" s="175"/>
      <c r="B78" s="174" t="s">
        <v>87</v>
      </c>
      <c r="C78" s="170" t="s">
        <v>88</v>
      </c>
      <c r="D78" s="170"/>
      <c r="E78" s="170"/>
      <c r="F78" s="170"/>
      <c r="G78" s="170"/>
      <c r="H78" s="170"/>
    </row>
    <row r="79" spans="1:8" ht="30" customHeight="1">
      <c r="A79" s="175"/>
      <c r="B79" s="174"/>
      <c r="C79" s="19" t="s">
        <v>89</v>
      </c>
      <c r="D79" s="19"/>
      <c r="E79" s="19"/>
      <c r="F79" s="26"/>
      <c r="G79" s="27" t="s">
        <v>90</v>
      </c>
      <c r="H79" s="19"/>
    </row>
    <row r="80" spans="1:8" ht="30" customHeight="1">
      <c r="A80" s="175"/>
      <c r="B80" s="172" t="s">
        <v>91</v>
      </c>
      <c r="C80" s="171" t="s">
        <v>92</v>
      </c>
      <c r="D80" s="171"/>
      <c r="E80" s="171"/>
      <c r="F80" s="171"/>
      <c r="G80" s="171"/>
      <c r="H80" s="171"/>
    </row>
    <row r="81" spans="1:8" ht="30" customHeight="1">
      <c r="A81" s="175"/>
      <c r="B81" s="172"/>
      <c r="C81" s="28" t="s">
        <v>93</v>
      </c>
      <c r="D81" s="28"/>
      <c r="E81" s="28"/>
      <c r="F81" s="171"/>
      <c r="G81" s="171"/>
      <c r="H81" s="171"/>
    </row>
    <row r="82" spans="1:8" ht="30" customHeight="1">
      <c r="A82" s="175"/>
      <c r="B82" s="183" t="s">
        <v>94</v>
      </c>
      <c r="C82" s="170" t="s">
        <v>95</v>
      </c>
      <c r="D82" s="170"/>
      <c r="E82" s="170"/>
      <c r="F82" s="170"/>
      <c r="G82" s="170"/>
      <c r="H82" s="170"/>
    </row>
    <row r="83" spans="1:8" ht="30" customHeight="1">
      <c r="A83" s="175"/>
      <c r="B83" s="183"/>
      <c r="C83" s="170" t="s">
        <v>96</v>
      </c>
      <c r="D83" s="170"/>
      <c r="E83" s="170"/>
      <c r="F83" s="170"/>
      <c r="G83" s="170"/>
      <c r="H83" s="170"/>
    </row>
    <row r="84" spans="1:8" ht="30" customHeight="1">
      <c r="A84" s="175"/>
      <c r="B84" s="183"/>
      <c r="C84" s="170" t="s">
        <v>97</v>
      </c>
      <c r="D84" s="170"/>
      <c r="E84" s="170"/>
      <c r="F84" s="170"/>
      <c r="G84" s="170"/>
      <c r="H84" s="170"/>
    </row>
    <row r="85" spans="1:8" ht="30" customHeight="1">
      <c r="A85" s="175"/>
      <c r="B85" s="183"/>
      <c r="C85" s="170" t="s">
        <v>98</v>
      </c>
      <c r="D85" s="170"/>
      <c r="E85" s="170"/>
      <c r="F85" s="170"/>
      <c r="G85" s="170"/>
      <c r="H85" s="170"/>
    </row>
    <row r="86" spans="1:8" ht="30" customHeight="1">
      <c r="A86" s="175"/>
      <c r="B86" s="183"/>
      <c r="C86" s="170" t="s">
        <v>99</v>
      </c>
      <c r="D86" s="170"/>
      <c r="E86" s="170"/>
      <c r="F86" s="170"/>
      <c r="G86" s="170"/>
      <c r="H86" s="170"/>
    </row>
    <row r="87" spans="1:8" ht="30" customHeight="1">
      <c r="A87" s="175"/>
      <c r="B87" s="183"/>
      <c r="C87" s="170" t="s">
        <v>100</v>
      </c>
      <c r="D87" s="170"/>
      <c r="E87" s="170"/>
      <c r="F87" s="170"/>
      <c r="G87" s="170"/>
      <c r="H87" s="170"/>
    </row>
    <row r="88" spans="1:8" ht="30" customHeight="1">
      <c r="A88" s="175"/>
      <c r="B88" s="183"/>
      <c r="C88" s="176" t="s">
        <v>101</v>
      </c>
      <c r="D88" s="176"/>
      <c r="E88" s="176"/>
      <c r="F88" s="176"/>
      <c r="G88" s="176"/>
      <c r="H88" s="176"/>
    </row>
    <row r="89" spans="1:8" ht="29.25" customHeight="1">
      <c r="A89" s="175" t="s">
        <v>102</v>
      </c>
      <c r="B89" s="174" t="s">
        <v>103</v>
      </c>
      <c r="C89" s="173"/>
      <c r="D89" s="173"/>
      <c r="E89" s="173"/>
      <c r="F89" s="173"/>
      <c r="G89" s="173"/>
      <c r="H89" s="173"/>
    </row>
    <row r="90" spans="1:8" ht="29.25" customHeight="1">
      <c r="A90" s="175"/>
      <c r="B90" s="174"/>
      <c r="C90" s="170"/>
      <c r="D90" s="170"/>
      <c r="E90" s="170"/>
      <c r="F90" s="170"/>
      <c r="G90" s="170"/>
      <c r="H90" s="170"/>
    </row>
    <row r="91" spans="1:8" ht="29.25" customHeight="1">
      <c r="A91" s="175"/>
      <c r="B91" s="174"/>
      <c r="C91" s="170"/>
      <c r="D91" s="170"/>
      <c r="E91" s="170"/>
      <c r="F91" s="170"/>
      <c r="G91" s="170"/>
      <c r="H91" s="170"/>
    </row>
    <row r="92" spans="1:8" ht="29.25" customHeight="1">
      <c r="A92" s="175"/>
      <c r="B92" s="14" t="s">
        <v>104</v>
      </c>
      <c r="C92" s="170"/>
      <c r="D92" s="170"/>
      <c r="E92" s="170"/>
      <c r="F92" s="170"/>
      <c r="G92" s="170"/>
      <c r="H92" s="170"/>
    </row>
    <row r="93" spans="1:8" ht="29.25" customHeight="1">
      <c r="A93" s="175"/>
      <c r="B93" s="174" t="s">
        <v>105</v>
      </c>
      <c r="C93" s="170"/>
      <c r="D93" s="170"/>
      <c r="E93" s="170"/>
      <c r="F93" s="170"/>
      <c r="G93" s="170"/>
      <c r="H93" s="170"/>
    </row>
    <row r="94" spans="1:8" ht="29.25" customHeight="1">
      <c r="A94" s="175"/>
      <c r="B94" s="174"/>
      <c r="C94" s="170"/>
      <c r="D94" s="170"/>
      <c r="E94" s="170"/>
      <c r="F94" s="170"/>
      <c r="G94" s="170"/>
      <c r="H94" s="170"/>
    </row>
    <row r="95" spans="1:8" ht="30" customHeight="1">
      <c r="A95" s="170" t="s">
        <v>106</v>
      </c>
      <c r="B95" s="174" t="s">
        <v>103</v>
      </c>
      <c r="C95" s="173"/>
      <c r="D95" s="173"/>
      <c r="E95" s="173"/>
      <c r="F95" s="173"/>
      <c r="G95" s="173"/>
      <c r="H95" s="173"/>
    </row>
    <row r="96" spans="1:8" ht="30" customHeight="1">
      <c r="A96" s="170"/>
      <c r="B96" s="174"/>
      <c r="C96" s="170"/>
      <c r="D96" s="170"/>
      <c r="E96" s="170"/>
      <c r="F96" s="170"/>
      <c r="G96" s="170"/>
      <c r="H96" s="170"/>
    </row>
    <row r="97" spans="1:8" ht="30" customHeight="1">
      <c r="A97" s="170"/>
      <c r="B97" s="174"/>
      <c r="C97" s="170"/>
      <c r="D97" s="170"/>
      <c r="E97" s="170"/>
      <c r="F97" s="170"/>
      <c r="G97" s="170"/>
      <c r="H97" s="170"/>
    </row>
    <row r="98" spans="1:8" ht="30" customHeight="1">
      <c r="A98" s="170"/>
      <c r="B98" s="15" t="s">
        <v>104</v>
      </c>
      <c r="C98" s="170"/>
      <c r="D98" s="170"/>
      <c r="E98" s="170"/>
      <c r="F98" s="170"/>
      <c r="G98" s="170"/>
      <c r="H98" s="170"/>
    </row>
    <row r="99" spans="1:8" ht="30" customHeight="1">
      <c r="A99" s="170"/>
      <c r="B99" s="29" t="s">
        <v>53</v>
      </c>
      <c r="C99" s="170"/>
      <c r="D99" s="170"/>
      <c r="E99" s="170"/>
      <c r="F99" s="170"/>
      <c r="G99" s="170"/>
      <c r="H99" s="170"/>
    </row>
    <row r="100" spans="1:8" ht="30" customHeight="1">
      <c r="A100" s="170"/>
      <c r="B100" s="29" t="s">
        <v>55</v>
      </c>
      <c r="C100" s="170"/>
      <c r="D100" s="170"/>
      <c r="E100" s="170"/>
      <c r="F100" s="170"/>
      <c r="G100" s="170"/>
      <c r="H100" s="170"/>
    </row>
    <row r="101" spans="1:8" ht="30" customHeight="1">
      <c r="A101" s="170"/>
      <c r="B101" s="15" t="s">
        <v>107</v>
      </c>
      <c r="C101" s="170"/>
      <c r="D101" s="170"/>
      <c r="E101" s="170"/>
      <c r="F101" s="170"/>
      <c r="G101" s="170"/>
      <c r="H101" s="170"/>
    </row>
    <row r="102" spans="1:8" ht="30" customHeight="1">
      <c r="A102" s="170"/>
      <c r="B102" s="15" t="s">
        <v>108</v>
      </c>
      <c r="C102" s="170"/>
      <c r="D102" s="170"/>
      <c r="E102" s="170"/>
      <c r="F102" s="170"/>
      <c r="G102" s="170"/>
      <c r="H102" s="170"/>
    </row>
    <row r="103" spans="1:8" ht="30" customHeight="1">
      <c r="A103" s="170"/>
      <c r="B103" s="15" t="s">
        <v>109</v>
      </c>
      <c r="C103" s="170"/>
      <c r="D103" s="170"/>
      <c r="E103" s="170"/>
      <c r="F103" s="170"/>
      <c r="G103" s="170"/>
      <c r="H103" s="170"/>
    </row>
    <row r="104" spans="1:8" ht="30" customHeight="1">
      <c r="A104" s="175" t="s">
        <v>110</v>
      </c>
      <c r="B104" s="174" t="s">
        <v>103</v>
      </c>
      <c r="C104" s="173"/>
      <c r="D104" s="173"/>
      <c r="E104" s="173"/>
      <c r="F104" s="173"/>
      <c r="G104" s="173"/>
      <c r="H104" s="173"/>
    </row>
    <row r="105" spans="1:8" ht="30" customHeight="1">
      <c r="A105" s="170"/>
      <c r="B105" s="174"/>
      <c r="C105" s="170"/>
      <c r="D105" s="170"/>
      <c r="E105" s="170"/>
      <c r="F105" s="170"/>
      <c r="G105" s="170"/>
      <c r="H105" s="170"/>
    </row>
    <row r="106" spans="1:8" ht="30" customHeight="1">
      <c r="A106" s="170"/>
      <c r="B106" s="174"/>
      <c r="C106" s="170"/>
      <c r="D106" s="170"/>
      <c r="E106" s="170"/>
      <c r="F106" s="170"/>
      <c r="G106" s="170"/>
      <c r="H106" s="170"/>
    </row>
    <row r="107" spans="1:8" ht="30" customHeight="1">
      <c r="A107" s="170"/>
      <c r="B107" s="15" t="s">
        <v>104</v>
      </c>
      <c r="C107" s="170"/>
      <c r="D107" s="170"/>
      <c r="E107" s="170"/>
      <c r="F107" s="170"/>
      <c r="G107" s="170"/>
      <c r="H107" s="170"/>
    </row>
    <row r="108" spans="1:8" ht="30" customHeight="1">
      <c r="A108" s="170"/>
      <c r="B108" s="29" t="s">
        <v>53</v>
      </c>
      <c r="C108" s="170"/>
      <c r="D108" s="170"/>
      <c r="E108" s="170"/>
      <c r="F108" s="170"/>
      <c r="G108" s="170"/>
      <c r="H108" s="170"/>
    </row>
    <row r="109" spans="1:8" ht="30" customHeight="1">
      <c r="A109" s="170"/>
      <c r="B109" s="29" t="s">
        <v>55</v>
      </c>
      <c r="C109" s="170"/>
      <c r="D109" s="170"/>
      <c r="E109" s="170"/>
      <c r="F109" s="170"/>
      <c r="G109" s="170"/>
      <c r="H109" s="170"/>
    </row>
    <row r="110" spans="1:8" ht="30" customHeight="1">
      <c r="A110" s="170"/>
      <c r="B110" s="15" t="s">
        <v>107</v>
      </c>
      <c r="C110" s="170"/>
      <c r="D110" s="170"/>
      <c r="E110" s="170"/>
      <c r="F110" s="170"/>
      <c r="G110" s="170"/>
      <c r="H110" s="170"/>
    </row>
    <row r="111" spans="1:8" ht="30" customHeight="1">
      <c r="A111" s="170"/>
      <c r="B111" s="15" t="s">
        <v>108</v>
      </c>
      <c r="C111" s="170"/>
      <c r="D111" s="170"/>
      <c r="E111" s="170"/>
      <c r="F111" s="170"/>
      <c r="G111" s="170"/>
      <c r="H111" s="170"/>
    </row>
    <row r="112" spans="1:8" ht="30" customHeight="1">
      <c r="A112" s="170"/>
      <c r="B112" s="15" t="s">
        <v>111</v>
      </c>
      <c r="C112" s="170"/>
      <c r="D112" s="170"/>
      <c r="E112" s="170"/>
      <c r="F112" s="170"/>
      <c r="G112" s="170"/>
      <c r="H112" s="170"/>
    </row>
    <row r="113" spans="1:8" ht="30" customHeight="1">
      <c r="A113" s="171" t="s">
        <v>434</v>
      </c>
      <c r="B113" s="14" t="s">
        <v>112</v>
      </c>
      <c r="C113" s="170"/>
      <c r="D113" s="170"/>
      <c r="E113" s="170"/>
      <c r="F113" s="170"/>
      <c r="G113" s="170"/>
      <c r="H113" s="170"/>
    </row>
    <row r="114" spans="1:8" ht="30" customHeight="1">
      <c r="A114" s="171"/>
      <c r="B114" s="174" t="s">
        <v>113</v>
      </c>
      <c r="C114" s="170"/>
      <c r="D114" s="170"/>
      <c r="E114" s="170"/>
      <c r="F114" s="170"/>
      <c r="G114" s="170"/>
      <c r="H114" s="170"/>
    </row>
    <row r="115" spans="1:8" ht="30" customHeight="1">
      <c r="A115" s="171"/>
      <c r="B115" s="174"/>
      <c r="C115" s="170"/>
      <c r="D115" s="170"/>
      <c r="E115" s="170"/>
      <c r="F115" s="170"/>
      <c r="G115" s="170"/>
      <c r="H115" s="170"/>
    </row>
    <row r="116" spans="1:8" ht="30" customHeight="1">
      <c r="A116" s="171"/>
      <c r="B116" s="174" t="s">
        <v>114</v>
      </c>
      <c r="C116" s="173"/>
      <c r="D116" s="173"/>
      <c r="E116" s="173"/>
      <c r="F116" s="173"/>
      <c r="G116" s="173"/>
      <c r="H116" s="173"/>
    </row>
    <row r="117" spans="1:8" ht="30" customHeight="1">
      <c r="A117" s="171"/>
      <c r="B117" s="174"/>
      <c r="C117" s="170"/>
      <c r="D117" s="170"/>
      <c r="E117" s="170"/>
      <c r="F117" s="170"/>
      <c r="G117" s="170"/>
      <c r="H117" s="170"/>
    </row>
    <row r="118" spans="1:8" ht="30" customHeight="1">
      <c r="A118" s="171"/>
      <c r="B118" s="174"/>
      <c r="C118" s="170"/>
      <c r="D118" s="170"/>
      <c r="E118" s="170"/>
      <c r="F118" s="170"/>
      <c r="G118" s="170"/>
      <c r="H118" s="170"/>
    </row>
    <row r="119" spans="1:8" ht="30" customHeight="1">
      <c r="A119" s="171"/>
      <c r="B119" s="30" t="s">
        <v>115</v>
      </c>
      <c r="C119" s="170"/>
      <c r="D119" s="170"/>
      <c r="E119" s="170"/>
      <c r="F119" s="170"/>
      <c r="G119" s="170"/>
      <c r="H119" s="170"/>
    </row>
    <row r="120" spans="1:8" ht="30" customHeight="1">
      <c r="A120" s="171"/>
      <c r="B120" s="29" t="s">
        <v>116</v>
      </c>
      <c r="C120" s="170"/>
      <c r="D120" s="170"/>
      <c r="E120" s="170"/>
      <c r="F120" s="170"/>
      <c r="G120" s="170"/>
      <c r="H120" s="170"/>
    </row>
    <row r="121" spans="1:8" ht="30" customHeight="1">
      <c r="A121" s="171"/>
      <c r="B121" s="30" t="s">
        <v>117</v>
      </c>
      <c r="C121" s="170"/>
      <c r="D121" s="170"/>
      <c r="E121" s="170"/>
      <c r="F121" s="170"/>
      <c r="G121" s="170"/>
      <c r="H121" s="170"/>
    </row>
    <row r="122" spans="1:8" ht="30" customHeight="1">
      <c r="A122" s="171"/>
      <c r="B122" s="172" t="s">
        <v>118</v>
      </c>
      <c r="C122" s="173"/>
      <c r="D122" s="173"/>
      <c r="E122" s="173"/>
      <c r="F122" s="173"/>
      <c r="G122" s="173"/>
      <c r="H122" s="173"/>
    </row>
    <row r="123" spans="1:8" ht="30" customHeight="1">
      <c r="A123" s="171"/>
      <c r="B123" s="172"/>
      <c r="C123" s="170"/>
      <c r="D123" s="170"/>
      <c r="E123" s="170"/>
      <c r="F123" s="170"/>
      <c r="G123" s="170"/>
      <c r="H123" s="170"/>
    </row>
    <row r="124" spans="1:8" ht="30" customHeight="1">
      <c r="A124" s="171"/>
      <c r="B124" s="172"/>
      <c r="C124" s="170"/>
      <c r="D124" s="170"/>
      <c r="E124" s="170"/>
      <c r="F124" s="170"/>
      <c r="G124" s="170"/>
      <c r="H124" s="170"/>
    </row>
    <row r="125" spans="1:8" ht="30" customHeight="1">
      <c r="A125" s="171"/>
      <c r="B125" s="15" t="s">
        <v>119</v>
      </c>
      <c r="C125" s="170"/>
      <c r="D125" s="170"/>
      <c r="E125" s="170"/>
      <c r="F125" s="170"/>
      <c r="G125" s="170"/>
      <c r="H125" s="170"/>
    </row>
    <row r="126" spans="1:8">
      <c r="A126" s="2" t="s">
        <v>120</v>
      </c>
    </row>
  </sheetData>
  <mergeCells count="173">
    <mergeCell ref="A11:A16"/>
    <mergeCell ref="C11:H11"/>
    <mergeCell ref="C12:H12"/>
    <mergeCell ref="C13:H13"/>
    <mergeCell ref="C14:H14"/>
    <mergeCell ref="C15:H15"/>
    <mergeCell ref="C16:H16"/>
    <mergeCell ref="F1:H1"/>
    <mergeCell ref="E2:E3"/>
    <mergeCell ref="A6:H6"/>
    <mergeCell ref="A7:A8"/>
    <mergeCell ref="B7:H8"/>
    <mergeCell ref="A9:A10"/>
    <mergeCell ref="B9:H10"/>
    <mergeCell ref="C25:H25"/>
    <mergeCell ref="C26:H26"/>
    <mergeCell ref="C27:H27"/>
    <mergeCell ref="C28:H28"/>
    <mergeCell ref="C29:H29"/>
    <mergeCell ref="C30:H30"/>
    <mergeCell ref="A17:A30"/>
    <mergeCell ref="C17:H17"/>
    <mergeCell ref="C18:H18"/>
    <mergeCell ref="C19:H19"/>
    <mergeCell ref="B20:B22"/>
    <mergeCell ref="C20:H20"/>
    <mergeCell ref="C21:H21"/>
    <mergeCell ref="C22:H22"/>
    <mergeCell ref="C23:H23"/>
    <mergeCell ref="C24:H24"/>
    <mergeCell ref="F37:G37"/>
    <mergeCell ref="D38:E38"/>
    <mergeCell ref="F38:G38"/>
    <mergeCell ref="D39:E39"/>
    <mergeCell ref="F39:G39"/>
    <mergeCell ref="D40:E40"/>
    <mergeCell ref="F40:G40"/>
    <mergeCell ref="A31:A58"/>
    <mergeCell ref="E31:H31"/>
    <mergeCell ref="E32:H32"/>
    <mergeCell ref="E33:H33"/>
    <mergeCell ref="C34:H34"/>
    <mergeCell ref="C35:H35"/>
    <mergeCell ref="D36:F36"/>
    <mergeCell ref="G36:H36"/>
    <mergeCell ref="B37:B58"/>
    <mergeCell ref="D37:E37"/>
    <mergeCell ref="D44:E44"/>
    <mergeCell ref="F44:G44"/>
    <mergeCell ref="D45:E45"/>
    <mergeCell ref="F45:G45"/>
    <mergeCell ref="D46:E46"/>
    <mergeCell ref="F46:G46"/>
    <mergeCell ref="D41:E41"/>
    <mergeCell ref="F41:G41"/>
    <mergeCell ref="D42:E42"/>
    <mergeCell ref="F42:G42"/>
    <mergeCell ref="D43:E43"/>
    <mergeCell ref="F43:G43"/>
    <mergeCell ref="D50:E50"/>
    <mergeCell ref="F50:G50"/>
    <mergeCell ref="D51:E51"/>
    <mergeCell ref="F51:G51"/>
    <mergeCell ref="D52:E52"/>
    <mergeCell ref="F52:G52"/>
    <mergeCell ref="D47:E47"/>
    <mergeCell ref="F47:G47"/>
    <mergeCell ref="D48:E48"/>
    <mergeCell ref="F48:G48"/>
    <mergeCell ref="D49:E49"/>
    <mergeCell ref="F49:G49"/>
    <mergeCell ref="D56:E56"/>
    <mergeCell ref="F56:G56"/>
    <mergeCell ref="D57:E57"/>
    <mergeCell ref="F57:G57"/>
    <mergeCell ref="D58:E58"/>
    <mergeCell ref="F58:G58"/>
    <mergeCell ref="D53:E53"/>
    <mergeCell ref="F53:G53"/>
    <mergeCell ref="D54:E54"/>
    <mergeCell ref="F54:G54"/>
    <mergeCell ref="D55:E55"/>
    <mergeCell ref="F55:G55"/>
    <mergeCell ref="A59:A67"/>
    <mergeCell ref="C59:H59"/>
    <mergeCell ref="C60:H60"/>
    <mergeCell ref="C61:H61"/>
    <mergeCell ref="C62:H62"/>
    <mergeCell ref="C63:H63"/>
    <mergeCell ref="C64:H64"/>
    <mergeCell ref="C65:H65"/>
    <mergeCell ref="C66:H66"/>
    <mergeCell ref="C67:H67"/>
    <mergeCell ref="C73:H73"/>
    <mergeCell ref="B74:B76"/>
    <mergeCell ref="C74:D74"/>
    <mergeCell ref="E74:H74"/>
    <mergeCell ref="C75:D75"/>
    <mergeCell ref="E75:H75"/>
    <mergeCell ref="C76:D76"/>
    <mergeCell ref="E76:H76"/>
    <mergeCell ref="A68:A69"/>
    <mergeCell ref="B68:B69"/>
    <mergeCell ref="C68:H68"/>
    <mergeCell ref="C69:H69"/>
    <mergeCell ref="A70:A88"/>
    <mergeCell ref="C70:H70"/>
    <mergeCell ref="D71:F71"/>
    <mergeCell ref="G71:H71"/>
    <mergeCell ref="D72:F72"/>
    <mergeCell ref="G72:H72"/>
    <mergeCell ref="B82:B88"/>
    <mergeCell ref="C82:H82"/>
    <mergeCell ref="C83:H83"/>
    <mergeCell ref="C84:H84"/>
    <mergeCell ref="C85:H85"/>
    <mergeCell ref="C86:H86"/>
    <mergeCell ref="C87:H87"/>
    <mergeCell ref="C88:H88"/>
    <mergeCell ref="C77:H77"/>
    <mergeCell ref="B78:B79"/>
    <mergeCell ref="C78:H78"/>
    <mergeCell ref="B80:B81"/>
    <mergeCell ref="C80:H80"/>
    <mergeCell ref="F81:H81"/>
    <mergeCell ref="A89:A94"/>
    <mergeCell ref="B89:B91"/>
    <mergeCell ref="C89:H89"/>
    <mergeCell ref="C90:H90"/>
    <mergeCell ref="C91:H91"/>
    <mergeCell ref="C92:H92"/>
    <mergeCell ref="B93:B94"/>
    <mergeCell ref="C93:H93"/>
    <mergeCell ref="C94:H94"/>
    <mergeCell ref="C103:H103"/>
    <mergeCell ref="A104:A112"/>
    <mergeCell ref="B104:B106"/>
    <mergeCell ref="C104:H104"/>
    <mergeCell ref="C105:H105"/>
    <mergeCell ref="C106:H106"/>
    <mergeCell ref="C107:H107"/>
    <mergeCell ref="C108:H108"/>
    <mergeCell ref="C109:H109"/>
    <mergeCell ref="C110:H110"/>
    <mergeCell ref="A95:A103"/>
    <mergeCell ref="B95:B97"/>
    <mergeCell ref="C95:H95"/>
    <mergeCell ref="C96:H96"/>
    <mergeCell ref="C97:H97"/>
    <mergeCell ref="C98:H98"/>
    <mergeCell ref="C99:H99"/>
    <mergeCell ref="C100:H100"/>
    <mergeCell ref="C101:H101"/>
    <mergeCell ref="C102:H102"/>
    <mergeCell ref="C111:H111"/>
    <mergeCell ref="C112:H112"/>
    <mergeCell ref="C125:H125"/>
    <mergeCell ref="A113:A125"/>
    <mergeCell ref="C118:H118"/>
    <mergeCell ref="C119:H119"/>
    <mergeCell ref="C120:H120"/>
    <mergeCell ref="C121:H121"/>
    <mergeCell ref="B122:B124"/>
    <mergeCell ref="C122:H122"/>
    <mergeCell ref="C123:H123"/>
    <mergeCell ref="C124:H124"/>
    <mergeCell ref="C113:H113"/>
    <mergeCell ref="B114:B115"/>
    <mergeCell ref="C114:H114"/>
    <mergeCell ref="C115:H115"/>
    <mergeCell ref="B116:B118"/>
    <mergeCell ref="C116:H116"/>
    <mergeCell ref="C117:H117"/>
  </mergeCells>
  <phoneticPr fontId="3"/>
  <dataValidations count="2">
    <dataValidation type="list" allowBlank="1" showInputMessage="1" showErrorMessage="1" sqref="C65660:F65669 IY65660:JB65669 SU65660:SX65669 ACQ65660:ACT65669 AMM65660:AMP65669 AWI65660:AWL65669 BGE65660:BGH65669 BQA65660:BQD65669 BZW65660:BZZ65669 CJS65660:CJV65669 CTO65660:CTR65669 DDK65660:DDN65669 DNG65660:DNJ65669 DXC65660:DXF65669 EGY65660:EHB65669 EQU65660:EQX65669 FAQ65660:FAT65669 FKM65660:FKP65669 FUI65660:FUL65669 GEE65660:GEH65669 GOA65660:GOD65669 GXW65660:GXZ65669 HHS65660:HHV65669 HRO65660:HRR65669 IBK65660:IBN65669 ILG65660:ILJ65669 IVC65660:IVF65669 JEY65660:JFB65669 JOU65660:JOX65669 JYQ65660:JYT65669 KIM65660:KIP65669 KSI65660:KSL65669 LCE65660:LCH65669 LMA65660:LMD65669 LVW65660:LVZ65669 MFS65660:MFV65669 MPO65660:MPR65669 MZK65660:MZN65669 NJG65660:NJJ65669 NTC65660:NTF65669 OCY65660:ODB65669 OMU65660:OMX65669 OWQ65660:OWT65669 PGM65660:PGP65669 PQI65660:PQL65669 QAE65660:QAH65669 QKA65660:QKD65669 QTW65660:QTZ65669 RDS65660:RDV65669 RNO65660:RNR65669 RXK65660:RXN65669 SHG65660:SHJ65669 SRC65660:SRF65669 TAY65660:TBB65669 TKU65660:TKX65669 TUQ65660:TUT65669 UEM65660:UEP65669 UOI65660:UOL65669 UYE65660:UYH65669 VIA65660:VID65669 VRW65660:VRZ65669 WBS65660:WBV65669 WLO65660:WLR65669 WVK65660:WVN65669 C131196:F131205 IY131196:JB131205 SU131196:SX131205 ACQ131196:ACT131205 AMM131196:AMP131205 AWI131196:AWL131205 BGE131196:BGH131205 BQA131196:BQD131205 BZW131196:BZZ131205 CJS131196:CJV131205 CTO131196:CTR131205 DDK131196:DDN131205 DNG131196:DNJ131205 DXC131196:DXF131205 EGY131196:EHB131205 EQU131196:EQX131205 FAQ131196:FAT131205 FKM131196:FKP131205 FUI131196:FUL131205 GEE131196:GEH131205 GOA131196:GOD131205 GXW131196:GXZ131205 HHS131196:HHV131205 HRO131196:HRR131205 IBK131196:IBN131205 ILG131196:ILJ131205 IVC131196:IVF131205 JEY131196:JFB131205 JOU131196:JOX131205 JYQ131196:JYT131205 KIM131196:KIP131205 KSI131196:KSL131205 LCE131196:LCH131205 LMA131196:LMD131205 LVW131196:LVZ131205 MFS131196:MFV131205 MPO131196:MPR131205 MZK131196:MZN131205 NJG131196:NJJ131205 NTC131196:NTF131205 OCY131196:ODB131205 OMU131196:OMX131205 OWQ131196:OWT131205 PGM131196:PGP131205 PQI131196:PQL131205 QAE131196:QAH131205 QKA131196:QKD131205 QTW131196:QTZ131205 RDS131196:RDV131205 RNO131196:RNR131205 RXK131196:RXN131205 SHG131196:SHJ131205 SRC131196:SRF131205 TAY131196:TBB131205 TKU131196:TKX131205 TUQ131196:TUT131205 UEM131196:UEP131205 UOI131196:UOL131205 UYE131196:UYH131205 VIA131196:VID131205 VRW131196:VRZ131205 WBS131196:WBV131205 WLO131196:WLR131205 WVK131196:WVN131205 C196732:F196741 IY196732:JB196741 SU196732:SX196741 ACQ196732:ACT196741 AMM196732:AMP196741 AWI196732:AWL196741 BGE196732:BGH196741 BQA196732:BQD196741 BZW196732:BZZ196741 CJS196732:CJV196741 CTO196732:CTR196741 DDK196732:DDN196741 DNG196732:DNJ196741 DXC196732:DXF196741 EGY196732:EHB196741 EQU196732:EQX196741 FAQ196732:FAT196741 FKM196732:FKP196741 FUI196732:FUL196741 GEE196732:GEH196741 GOA196732:GOD196741 GXW196732:GXZ196741 HHS196732:HHV196741 HRO196732:HRR196741 IBK196732:IBN196741 ILG196732:ILJ196741 IVC196732:IVF196741 JEY196732:JFB196741 JOU196732:JOX196741 JYQ196732:JYT196741 KIM196732:KIP196741 KSI196732:KSL196741 LCE196732:LCH196741 LMA196732:LMD196741 LVW196732:LVZ196741 MFS196732:MFV196741 MPO196732:MPR196741 MZK196732:MZN196741 NJG196732:NJJ196741 NTC196732:NTF196741 OCY196732:ODB196741 OMU196732:OMX196741 OWQ196732:OWT196741 PGM196732:PGP196741 PQI196732:PQL196741 QAE196732:QAH196741 QKA196732:QKD196741 QTW196732:QTZ196741 RDS196732:RDV196741 RNO196732:RNR196741 RXK196732:RXN196741 SHG196732:SHJ196741 SRC196732:SRF196741 TAY196732:TBB196741 TKU196732:TKX196741 TUQ196732:TUT196741 UEM196732:UEP196741 UOI196732:UOL196741 UYE196732:UYH196741 VIA196732:VID196741 VRW196732:VRZ196741 WBS196732:WBV196741 WLO196732:WLR196741 WVK196732:WVN196741 C262268:F262277 IY262268:JB262277 SU262268:SX262277 ACQ262268:ACT262277 AMM262268:AMP262277 AWI262268:AWL262277 BGE262268:BGH262277 BQA262268:BQD262277 BZW262268:BZZ262277 CJS262268:CJV262277 CTO262268:CTR262277 DDK262268:DDN262277 DNG262268:DNJ262277 DXC262268:DXF262277 EGY262268:EHB262277 EQU262268:EQX262277 FAQ262268:FAT262277 FKM262268:FKP262277 FUI262268:FUL262277 GEE262268:GEH262277 GOA262268:GOD262277 GXW262268:GXZ262277 HHS262268:HHV262277 HRO262268:HRR262277 IBK262268:IBN262277 ILG262268:ILJ262277 IVC262268:IVF262277 JEY262268:JFB262277 JOU262268:JOX262277 JYQ262268:JYT262277 KIM262268:KIP262277 KSI262268:KSL262277 LCE262268:LCH262277 LMA262268:LMD262277 LVW262268:LVZ262277 MFS262268:MFV262277 MPO262268:MPR262277 MZK262268:MZN262277 NJG262268:NJJ262277 NTC262268:NTF262277 OCY262268:ODB262277 OMU262268:OMX262277 OWQ262268:OWT262277 PGM262268:PGP262277 PQI262268:PQL262277 QAE262268:QAH262277 QKA262268:QKD262277 QTW262268:QTZ262277 RDS262268:RDV262277 RNO262268:RNR262277 RXK262268:RXN262277 SHG262268:SHJ262277 SRC262268:SRF262277 TAY262268:TBB262277 TKU262268:TKX262277 TUQ262268:TUT262277 UEM262268:UEP262277 UOI262268:UOL262277 UYE262268:UYH262277 VIA262268:VID262277 VRW262268:VRZ262277 WBS262268:WBV262277 WLO262268:WLR262277 WVK262268:WVN262277 C327804:F327813 IY327804:JB327813 SU327804:SX327813 ACQ327804:ACT327813 AMM327804:AMP327813 AWI327804:AWL327813 BGE327804:BGH327813 BQA327804:BQD327813 BZW327804:BZZ327813 CJS327804:CJV327813 CTO327804:CTR327813 DDK327804:DDN327813 DNG327804:DNJ327813 DXC327804:DXF327813 EGY327804:EHB327813 EQU327804:EQX327813 FAQ327804:FAT327813 FKM327804:FKP327813 FUI327804:FUL327813 GEE327804:GEH327813 GOA327804:GOD327813 GXW327804:GXZ327813 HHS327804:HHV327813 HRO327804:HRR327813 IBK327804:IBN327813 ILG327804:ILJ327813 IVC327804:IVF327813 JEY327804:JFB327813 JOU327804:JOX327813 JYQ327804:JYT327813 KIM327804:KIP327813 KSI327804:KSL327813 LCE327804:LCH327813 LMA327804:LMD327813 LVW327804:LVZ327813 MFS327804:MFV327813 MPO327804:MPR327813 MZK327804:MZN327813 NJG327804:NJJ327813 NTC327804:NTF327813 OCY327804:ODB327813 OMU327804:OMX327813 OWQ327804:OWT327813 PGM327804:PGP327813 PQI327804:PQL327813 QAE327804:QAH327813 QKA327804:QKD327813 QTW327804:QTZ327813 RDS327804:RDV327813 RNO327804:RNR327813 RXK327804:RXN327813 SHG327804:SHJ327813 SRC327804:SRF327813 TAY327804:TBB327813 TKU327804:TKX327813 TUQ327804:TUT327813 UEM327804:UEP327813 UOI327804:UOL327813 UYE327804:UYH327813 VIA327804:VID327813 VRW327804:VRZ327813 WBS327804:WBV327813 WLO327804:WLR327813 WVK327804:WVN327813 C393340:F393349 IY393340:JB393349 SU393340:SX393349 ACQ393340:ACT393349 AMM393340:AMP393349 AWI393340:AWL393349 BGE393340:BGH393349 BQA393340:BQD393349 BZW393340:BZZ393349 CJS393340:CJV393349 CTO393340:CTR393349 DDK393340:DDN393349 DNG393340:DNJ393349 DXC393340:DXF393349 EGY393340:EHB393349 EQU393340:EQX393349 FAQ393340:FAT393349 FKM393340:FKP393349 FUI393340:FUL393349 GEE393340:GEH393349 GOA393340:GOD393349 GXW393340:GXZ393349 HHS393340:HHV393349 HRO393340:HRR393349 IBK393340:IBN393349 ILG393340:ILJ393349 IVC393340:IVF393349 JEY393340:JFB393349 JOU393340:JOX393349 JYQ393340:JYT393349 KIM393340:KIP393349 KSI393340:KSL393349 LCE393340:LCH393349 LMA393340:LMD393349 LVW393340:LVZ393349 MFS393340:MFV393349 MPO393340:MPR393349 MZK393340:MZN393349 NJG393340:NJJ393349 NTC393340:NTF393349 OCY393340:ODB393349 OMU393340:OMX393349 OWQ393340:OWT393349 PGM393340:PGP393349 PQI393340:PQL393349 QAE393340:QAH393349 QKA393340:QKD393349 QTW393340:QTZ393349 RDS393340:RDV393349 RNO393340:RNR393349 RXK393340:RXN393349 SHG393340:SHJ393349 SRC393340:SRF393349 TAY393340:TBB393349 TKU393340:TKX393349 TUQ393340:TUT393349 UEM393340:UEP393349 UOI393340:UOL393349 UYE393340:UYH393349 VIA393340:VID393349 VRW393340:VRZ393349 WBS393340:WBV393349 WLO393340:WLR393349 WVK393340:WVN393349 C458876:F458885 IY458876:JB458885 SU458876:SX458885 ACQ458876:ACT458885 AMM458876:AMP458885 AWI458876:AWL458885 BGE458876:BGH458885 BQA458876:BQD458885 BZW458876:BZZ458885 CJS458876:CJV458885 CTO458876:CTR458885 DDK458876:DDN458885 DNG458876:DNJ458885 DXC458876:DXF458885 EGY458876:EHB458885 EQU458876:EQX458885 FAQ458876:FAT458885 FKM458876:FKP458885 FUI458876:FUL458885 GEE458876:GEH458885 GOA458876:GOD458885 GXW458876:GXZ458885 HHS458876:HHV458885 HRO458876:HRR458885 IBK458876:IBN458885 ILG458876:ILJ458885 IVC458876:IVF458885 JEY458876:JFB458885 JOU458876:JOX458885 JYQ458876:JYT458885 KIM458876:KIP458885 KSI458876:KSL458885 LCE458876:LCH458885 LMA458876:LMD458885 LVW458876:LVZ458885 MFS458876:MFV458885 MPO458876:MPR458885 MZK458876:MZN458885 NJG458876:NJJ458885 NTC458876:NTF458885 OCY458876:ODB458885 OMU458876:OMX458885 OWQ458876:OWT458885 PGM458876:PGP458885 PQI458876:PQL458885 QAE458876:QAH458885 QKA458876:QKD458885 QTW458876:QTZ458885 RDS458876:RDV458885 RNO458876:RNR458885 RXK458876:RXN458885 SHG458876:SHJ458885 SRC458876:SRF458885 TAY458876:TBB458885 TKU458876:TKX458885 TUQ458876:TUT458885 UEM458876:UEP458885 UOI458876:UOL458885 UYE458876:UYH458885 VIA458876:VID458885 VRW458876:VRZ458885 WBS458876:WBV458885 WLO458876:WLR458885 WVK458876:WVN458885 C524412:F524421 IY524412:JB524421 SU524412:SX524421 ACQ524412:ACT524421 AMM524412:AMP524421 AWI524412:AWL524421 BGE524412:BGH524421 BQA524412:BQD524421 BZW524412:BZZ524421 CJS524412:CJV524421 CTO524412:CTR524421 DDK524412:DDN524421 DNG524412:DNJ524421 DXC524412:DXF524421 EGY524412:EHB524421 EQU524412:EQX524421 FAQ524412:FAT524421 FKM524412:FKP524421 FUI524412:FUL524421 GEE524412:GEH524421 GOA524412:GOD524421 GXW524412:GXZ524421 HHS524412:HHV524421 HRO524412:HRR524421 IBK524412:IBN524421 ILG524412:ILJ524421 IVC524412:IVF524421 JEY524412:JFB524421 JOU524412:JOX524421 JYQ524412:JYT524421 KIM524412:KIP524421 KSI524412:KSL524421 LCE524412:LCH524421 LMA524412:LMD524421 LVW524412:LVZ524421 MFS524412:MFV524421 MPO524412:MPR524421 MZK524412:MZN524421 NJG524412:NJJ524421 NTC524412:NTF524421 OCY524412:ODB524421 OMU524412:OMX524421 OWQ524412:OWT524421 PGM524412:PGP524421 PQI524412:PQL524421 QAE524412:QAH524421 QKA524412:QKD524421 QTW524412:QTZ524421 RDS524412:RDV524421 RNO524412:RNR524421 RXK524412:RXN524421 SHG524412:SHJ524421 SRC524412:SRF524421 TAY524412:TBB524421 TKU524412:TKX524421 TUQ524412:TUT524421 UEM524412:UEP524421 UOI524412:UOL524421 UYE524412:UYH524421 VIA524412:VID524421 VRW524412:VRZ524421 WBS524412:WBV524421 WLO524412:WLR524421 WVK524412:WVN524421 C589948:F589957 IY589948:JB589957 SU589948:SX589957 ACQ589948:ACT589957 AMM589948:AMP589957 AWI589948:AWL589957 BGE589948:BGH589957 BQA589948:BQD589957 BZW589948:BZZ589957 CJS589948:CJV589957 CTO589948:CTR589957 DDK589948:DDN589957 DNG589948:DNJ589957 DXC589948:DXF589957 EGY589948:EHB589957 EQU589948:EQX589957 FAQ589948:FAT589957 FKM589948:FKP589957 FUI589948:FUL589957 GEE589948:GEH589957 GOA589948:GOD589957 GXW589948:GXZ589957 HHS589948:HHV589957 HRO589948:HRR589957 IBK589948:IBN589957 ILG589948:ILJ589957 IVC589948:IVF589957 JEY589948:JFB589957 JOU589948:JOX589957 JYQ589948:JYT589957 KIM589948:KIP589957 KSI589948:KSL589957 LCE589948:LCH589957 LMA589948:LMD589957 LVW589948:LVZ589957 MFS589948:MFV589957 MPO589948:MPR589957 MZK589948:MZN589957 NJG589948:NJJ589957 NTC589948:NTF589957 OCY589948:ODB589957 OMU589948:OMX589957 OWQ589948:OWT589957 PGM589948:PGP589957 PQI589948:PQL589957 QAE589948:QAH589957 QKA589948:QKD589957 QTW589948:QTZ589957 RDS589948:RDV589957 RNO589948:RNR589957 RXK589948:RXN589957 SHG589948:SHJ589957 SRC589948:SRF589957 TAY589948:TBB589957 TKU589948:TKX589957 TUQ589948:TUT589957 UEM589948:UEP589957 UOI589948:UOL589957 UYE589948:UYH589957 VIA589948:VID589957 VRW589948:VRZ589957 WBS589948:WBV589957 WLO589948:WLR589957 WVK589948:WVN589957 C655484:F655493 IY655484:JB655493 SU655484:SX655493 ACQ655484:ACT655493 AMM655484:AMP655493 AWI655484:AWL655493 BGE655484:BGH655493 BQA655484:BQD655493 BZW655484:BZZ655493 CJS655484:CJV655493 CTO655484:CTR655493 DDK655484:DDN655493 DNG655484:DNJ655493 DXC655484:DXF655493 EGY655484:EHB655493 EQU655484:EQX655493 FAQ655484:FAT655493 FKM655484:FKP655493 FUI655484:FUL655493 GEE655484:GEH655493 GOA655484:GOD655493 GXW655484:GXZ655493 HHS655484:HHV655493 HRO655484:HRR655493 IBK655484:IBN655493 ILG655484:ILJ655493 IVC655484:IVF655493 JEY655484:JFB655493 JOU655484:JOX655493 JYQ655484:JYT655493 KIM655484:KIP655493 KSI655484:KSL655493 LCE655484:LCH655493 LMA655484:LMD655493 LVW655484:LVZ655493 MFS655484:MFV655493 MPO655484:MPR655493 MZK655484:MZN655493 NJG655484:NJJ655493 NTC655484:NTF655493 OCY655484:ODB655493 OMU655484:OMX655493 OWQ655484:OWT655493 PGM655484:PGP655493 PQI655484:PQL655493 QAE655484:QAH655493 QKA655484:QKD655493 QTW655484:QTZ655493 RDS655484:RDV655493 RNO655484:RNR655493 RXK655484:RXN655493 SHG655484:SHJ655493 SRC655484:SRF655493 TAY655484:TBB655493 TKU655484:TKX655493 TUQ655484:TUT655493 UEM655484:UEP655493 UOI655484:UOL655493 UYE655484:UYH655493 VIA655484:VID655493 VRW655484:VRZ655493 WBS655484:WBV655493 WLO655484:WLR655493 WVK655484:WVN655493 C721020:F721029 IY721020:JB721029 SU721020:SX721029 ACQ721020:ACT721029 AMM721020:AMP721029 AWI721020:AWL721029 BGE721020:BGH721029 BQA721020:BQD721029 BZW721020:BZZ721029 CJS721020:CJV721029 CTO721020:CTR721029 DDK721020:DDN721029 DNG721020:DNJ721029 DXC721020:DXF721029 EGY721020:EHB721029 EQU721020:EQX721029 FAQ721020:FAT721029 FKM721020:FKP721029 FUI721020:FUL721029 GEE721020:GEH721029 GOA721020:GOD721029 GXW721020:GXZ721029 HHS721020:HHV721029 HRO721020:HRR721029 IBK721020:IBN721029 ILG721020:ILJ721029 IVC721020:IVF721029 JEY721020:JFB721029 JOU721020:JOX721029 JYQ721020:JYT721029 KIM721020:KIP721029 KSI721020:KSL721029 LCE721020:LCH721029 LMA721020:LMD721029 LVW721020:LVZ721029 MFS721020:MFV721029 MPO721020:MPR721029 MZK721020:MZN721029 NJG721020:NJJ721029 NTC721020:NTF721029 OCY721020:ODB721029 OMU721020:OMX721029 OWQ721020:OWT721029 PGM721020:PGP721029 PQI721020:PQL721029 QAE721020:QAH721029 QKA721020:QKD721029 QTW721020:QTZ721029 RDS721020:RDV721029 RNO721020:RNR721029 RXK721020:RXN721029 SHG721020:SHJ721029 SRC721020:SRF721029 TAY721020:TBB721029 TKU721020:TKX721029 TUQ721020:TUT721029 UEM721020:UEP721029 UOI721020:UOL721029 UYE721020:UYH721029 VIA721020:VID721029 VRW721020:VRZ721029 WBS721020:WBV721029 WLO721020:WLR721029 WVK721020:WVN721029 C786556:F786565 IY786556:JB786565 SU786556:SX786565 ACQ786556:ACT786565 AMM786556:AMP786565 AWI786556:AWL786565 BGE786556:BGH786565 BQA786556:BQD786565 BZW786556:BZZ786565 CJS786556:CJV786565 CTO786556:CTR786565 DDK786556:DDN786565 DNG786556:DNJ786565 DXC786556:DXF786565 EGY786556:EHB786565 EQU786556:EQX786565 FAQ786556:FAT786565 FKM786556:FKP786565 FUI786556:FUL786565 GEE786556:GEH786565 GOA786556:GOD786565 GXW786556:GXZ786565 HHS786556:HHV786565 HRO786556:HRR786565 IBK786556:IBN786565 ILG786556:ILJ786565 IVC786556:IVF786565 JEY786556:JFB786565 JOU786556:JOX786565 JYQ786556:JYT786565 KIM786556:KIP786565 KSI786556:KSL786565 LCE786556:LCH786565 LMA786556:LMD786565 LVW786556:LVZ786565 MFS786556:MFV786565 MPO786556:MPR786565 MZK786556:MZN786565 NJG786556:NJJ786565 NTC786556:NTF786565 OCY786556:ODB786565 OMU786556:OMX786565 OWQ786556:OWT786565 PGM786556:PGP786565 PQI786556:PQL786565 QAE786556:QAH786565 QKA786556:QKD786565 QTW786556:QTZ786565 RDS786556:RDV786565 RNO786556:RNR786565 RXK786556:RXN786565 SHG786556:SHJ786565 SRC786556:SRF786565 TAY786556:TBB786565 TKU786556:TKX786565 TUQ786556:TUT786565 UEM786556:UEP786565 UOI786556:UOL786565 UYE786556:UYH786565 VIA786556:VID786565 VRW786556:VRZ786565 WBS786556:WBV786565 WLO786556:WLR786565 WVK786556:WVN786565 C852092:F852101 IY852092:JB852101 SU852092:SX852101 ACQ852092:ACT852101 AMM852092:AMP852101 AWI852092:AWL852101 BGE852092:BGH852101 BQA852092:BQD852101 BZW852092:BZZ852101 CJS852092:CJV852101 CTO852092:CTR852101 DDK852092:DDN852101 DNG852092:DNJ852101 DXC852092:DXF852101 EGY852092:EHB852101 EQU852092:EQX852101 FAQ852092:FAT852101 FKM852092:FKP852101 FUI852092:FUL852101 GEE852092:GEH852101 GOA852092:GOD852101 GXW852092:GXZ852101 HHS852092:HHV852101 HRO852092:HRR852101 IBK852092:IBN852101 ILG852092:ILJ852101 IVC852092:IVF852101 JEY852092:JFB852101 JOU852092:JOX852101 JYQ852092:JYT852101 KIM852092:KIP852101 KSI852092:KSL852101 LCE852092:LCH852101 LMA852092:LMD852101 LVW852092:LVZ852101 MFS852092:MFV852101 MPO852092:MPR852101 MZK852092:MZN852101 NJG852092:NJJ852101 NTC852092:NTF852101 OCY852092:ODB852101 OMU852092:OMX852101 OWQ852092:OWT852101 PGM852092:PGP852101 PQI852092:PQL852101 QAE852092:QAH852101 QKA852092:QKD852101 QTW852092:QTZ852101 RDS852092:RDV852101 RNO852092:RNR852101 RXK852092:RXN852101 SHG852092:SHJ852101 SRC852092:SRF852101 TAY852092:TBB852101 TKU852092:TKX852101 TUQ852092:TUT852101 UEM852092:UEP852101 UOI852092:UOL852101 UYE852092:UYH852101 VIA852092:VID852101 VRW852092:VRZ852101 WBS852092:WBV852101 WLO852092:WLR852101 WVK852092:WVN852101 C917628:F917637 IY917628:JB917637 SU917628:SX917637 ACQ917628:ACT917637 AMM917628:AMP917637 AWI917628:AWL917637 BGE917628:BGH917637 BQA917628:BQD917637 BZW917628:BZZ917637 CJS917628:CJV917637 CTO917628:CTR917637 DDK917628:DDN917637 DNG917628:DNJ917637 DXC917628:DXF917637 EGY917628:EHB917637 EQU917628:EQX917637 FAQ917628:FAT917637 FKM917628:FKP917637 FUI917628:FUL917637 GEE917628:GEH917637 GOA917628:GOD917637 GXW917628:GXZ917637 HHS917628:HHV917637 HRO917628:HRR917637 IBK917628:IBN917637 ILG917628:ILJ917637 IVC917628:IVF917637 JEY917628:JFB917637 JOU917628:JOX917637 JYQ917628:JYT917637 KIM917628:KIP917637 KSI917628:KSL917637 LCE917628:LCH917637 LMA917628:LMD917637 LVW917628:LVZ917637 MFS917628:MFV917637 MPO917628:MPR917637 MZK917628:MZN917637 NJG917628:NJJ917637 NTC917628:NTF917637 OCY917628:ODB917637 OMU917628:OMX917637 OWQ917628:OWT917637 PGM917628:PGP917637 PQI917628:PQL917637 QAE917628:QAH917637 QKA917628:QKD917637 QTW917628:QTZ917637 RDS917628:RDV917637 RNO917628:RNR917637 RXK917628:RXN917637 SHG917628:SHJ917637 SRC917628:SRF917637 TAY917628:TBB917637 TKU917628:TKX917637 TUQ917628:TUT917637 UEM917628:UEP917637 UOI917628:UOL917637 UYE917628:UYH917637 VIA917628:VID917637 VRW917628:VRZ917637 WBS917628:WBV917637 WLO917628:WLR917637 WVK917628:WVN917637 C983164:F983173 IY983164:JB983173 SU983164:SX983173 ACQ983164:ACT983173 AMM983164:AMP983173 AWI983164:AWL983173 BGE983164:BGH983173 BQA983164:BQD983173 BZW983164:BZZ983173 CJS983164:CJV983173 CTO983164:CTR983173 DDK983164:DDN983173 DNG983164:DNJ983173 DXC983164:DXF983173 EGY983164:EHB983173 EQU983164:EQX983173 FAQ983164:FAT983173 FKM983164:FKP983173 FUI983164:FUL983173 GEE983164:GEH983173 GOA983164:GOD983173 GXW983164:GXZ983173 HHS983164:HHV983173 HRO983164:HRR983173 IBK983164:IBN983173 ILG983164:ILJ983173 IVC983164:IVF983173 JEY983164:JFB983173 JOU983164:JOX983173 JYQ983164:JYT983173 KIM983164:KIP983173 KSI983164:KSL983173 LCE983164:LCH983173 LMA983164:LMD983173 LVW983164:LVZ983173 MFS983164:MFV983173 MPO983164:MPR983173 MZK983164:MZN983173 NJG983164:NJJ983173 NTC983164:NTF983173 OCY983164:ODB983173 OMU983164:OMX983173 OWQ983164:OWT983173 PGM983164:PGP983173 PQI983164:PQL983173 QAE983164:QAH983173 QKA983164:QKD983173 QTW983164:QTZ983173 RDS983164:RDV983173 RNO983164:RNR983173 RXK983164:RXN983173 SHG983164:SHJ983173 SRC983164:SRF983173 TAY983164:TBB983173 TKU983164:TKX983173 TUQ983164:TUT983173 UEM983164:UEP983173 UOI983164:UOL983173 UYE983164:UYH983173 VIA983164:VID983173 VRW983164:VRZ983173 WBS983164:WBV983173 WLO983164:WLR983173 WVK983164:WVN983173">
      <formula1>"対照薬,併用薬,レスキュー薬,前投与薬,その他"</formula1>
    </dataValidation>
    <dataValidation type="list" allowBlank="1" sqref="C16:H16 IY16:JD16 SU16:SZ16 ACQ16:ACV16 AMM16:AMR16 AWI16:AWN16 BGE16:BGJ16 BQA16:BQF16 BZW16:CAB16 CJS16:CJX16 CTO16:CTT16 DDK16:DDP16 DNG16:DNL16 DXC16:DXH16 EGY16:EHD16 EQU16:EQZ16 FAQ16:FAV16 FKM16:FKR16 FUI16:FUN16 GEE16:GEJ16 GOA16:GOF16 GXW16:GYB16 HHS16:HHX16 HRO16:HRT16 IBK16:IBP16 ILG16:ILL16 IVC16:IVH16 JEY16:JFD16 JOU16:JOZ16 JYQ16:JYV16 KIM16:KIR16 KSI16:KSN16 LCE16:LCJ16 LMA16:LMF16 LVW16:LWB16 MFS16:MFX16 MPO16:MPT16 MZK16:MZP16 NJG16:NJL16 NTC16:NTH16 OCY16:ODD16 OMU16:OMZ16 OWQ16:OWV16 PGM16:PGR16 PQI16:PQN16 QAE16:QAJ16 QKA16:QKF16 QTW16:QUB16 RDS16:RDX16 RNO16:RNT16 RXK16:RXP16 SHG16:SHL16 SRC16:SRH16 TAY16:TBD16 TKU16:TKZ16 TUQ16:TUV16 UEM16:UER16 UOI16:UON16 UYE16:UYJ16 VIA16:VIF16 VRW16:VSB16 WBS16:WBX16 WLO16:WLT16 WVK16:WVP16 C65540:H65540 IY65540:JD65540 SU65540:SZ65540 ACQ65540:ACV65540 AMM65540:AMR65540 AWI65540:AWN65540 BGE65540:BGJ65540 BQA65540:BQF65540 BZW65540:CAB65540 CJS65540:CJX65540 CTO65540:CTT65540 DDK65540:DDP65540 DNG65540:DNL65540 DXC65540:DXH65540 EGY65540:EHD65540 EQU65540:EQZ65540 FAQ65540:FAV65540 FKM65540:FKR65540 FUI65540:FUN65540 GEE65540:GEJ65540 GOA65540:GOF65540 GXW65540:GYB65540 HHS65540:HHX65540 HRO65540:HRT65540 IBK65540:IBP65540 ILG65540:ILL65540 IVC65540:IVH65540 JEY65540:JFD65540 JOU65540:JOZ65540 JYQ65540:JYV65540 KIM65540:KIR65540 KSI65540:KSN65540 LCE65540:LCJ65540 LMA65540:LMF65540 LVW65540:LWB65540 MFS65540:MFX65540 MPO65540:MPT65540 MZK65540:MZP65540 NJG65540:NJL65540 NTC65540:NTH65540 OCY65540:ODD65540 OMU65540:OMZ65540 OWQ65540:OWV65540 PGM65540:PGR65540 PQI65540:PQN65540 QAE65540:QAJ65540 QKA65540:QKF65540 QTW65540:QUB65540 RDS65540:RDX65540 RNO65540:RNT65540 RXK65540:RXP65540 SHG65540:SHL65540 SRC65540:SRH65540 TAY65540:TBD65540 TKU65540:TKZ65540 TUQ65540:TUV65540 UEM65540:UER65540 UOI65540:UON65540 UYE65540:UYJ65540 VIA65540:VIF65540 VRW65540:VSB65540 WBS65540:WBX65540 WLO65540:WLT65540 WVK65540:WVP65540 C131076:H131076 IY131076:JD131076 SU131076:SZ131076 ACQ131076:ACV131076 AMM131076:AMR131076 AWI131076:AWN131076 BGE131076:BGJ131076 BQA131076:BQF131076 BZW131076:CAB131076 CJS131076:CJX131076 CTO131076:CTT131076 DDK131076:DDP131076 DNG131076:DNL131076 DXC131076:DXH131076 EGY131076:EHD131076 EQU131076:EQZ131076 FAQ131076:FAV131076 FKM131076:FKR131076 FUI131076:FUN131076 GEE131076:GEJ131076 GOA131076:GOF131076 GXW131076:GYB131076 HHS131076:HHX131076 HRO131076:HRT131076 IBK131076:IBP131076 ILG131076:ILL131076 IVC131076:IVH131076 JEY131076:JFD131076 JOU131076:JOZ131076 JYQ131076:JYV131076 KIM131076:KIR131076 KSI131076:KSN131076 LCE131076:LCJ131076 LMA131076:LMF131076 LVW131076:LWB131076 MFS131076:MFX131076 MPO131076:MPT131076 MZK131076:MZP131076 NJG131076:NJL131076 NTC131076:NTH131076 OCY131076:ODD131076 OMU131076:OMZ131076 OWQ131076:OWV131076 PGM131076:PGR131076 PQI131076:PQN131076 QAE131076:QAJ131076 QKA131076:QKF131076 QTW131076:QUB131076 RDS131076:RDX131076 RNO131076:RNT131076 RXK131076:RXP131076 SHG131076:SHL131076 SRC131076:SRH131076 TAY131076:TBD131076 TKU131076:TKZ131076 TUQ131076:TUV131076 UEM131076:UER131076 UOI131076:UON131076 UYE131076:UYJ131076 VIA131076:VIF131076 VRW131076:VSB131076 WBS131076:WBX131076 WLO131076:WLT131076 WVK131076:WVP131076 C196612:H196612 IY196612:JD196612 SU196612:SZ196612 ACQ196612:ACV196612 AMM196612:AMR196612 AWI196612:AWN196612 BGE196612:BGJ196612 BQA196612:BQF196612 BZW196612:CAB196612 CJS196612:CJX196612 CTO196612:CTT196612 DDK196612:DDP196612 DNG196612:DNL196612 DXC196612:DXH196612 EGY196612:EHD196612 EQU196612:EQZ196612 FAQ196612:FAV196612 FKM196612:FKR196612 FUI196612:FUN196612 GEE196612:GEJ196612 GOA196612:GOF196612 GXW196612:GYB196612 HHS196612:HHX196612 HRO196612:HRT196612 IBK196612:IBP196612 ILG196612:ILL196612 IVC196612:IVH196612 JEY196612:JFD196612 JOU196612:JOZ196612 JYQ196612:JYV196612 KIM196612:KIR196612 KSI196612:KSN196612 LCE196612:LCJ196612 LMA196612:LMF196612 LVW196612:LWB196612 MFS196612:MFX196612 MPO196612:MPT196612 MZK196612:MZP196612 NJG196612:NJL196612 NTC196612:NTH196612 OCY196612:ODD196612 OMU196612:OMZ196612 OWQ196612:OWV196612 PGM196612:PGR196612 PQI196612:PQN196612 QAE196612:QAJ196612 QKA196612:QKF196612 QTW196612:QUB196612 RDS196612:RDX196612 RNO196612:RNT196612 RXK196612:RXP196612 SHG196612:SHL196612 SRC196612:SRH196612 TAY196612:TBD196612 TKU196612:TKZ196612 TUQ196612:TUV196612 UEM196612:UER196612 UOI196612:UON196612 UYE196612:UYJ196612 VIA196612:VIF196612 VRW196612:VSB196612 WBS196612:WBX196612 WLO196612:WLT196612 WVK196612:WVP196612 C262148:H262148 IY262148:JD262148 SU262148:SZ262148 ACQ262148:ACV262148 AMM262148:AMR262148 AWI262148:AWN262148 BGE262148:BGJ262148 BQA262148:BQF262148 BZW262148:CAB262148 CJS262148:CJX262148 CTO262148:CTT262148 DDK262148:DDP262148 DNG262148:DNL262148 DXC262148:DXH262148 EGY262148:EHD262148 EQU262148:EQZ262148 FAQ262148:FAV262148 FKM262148:FKR262148 FUI262148:FUN262148 GEE262148:GEJ262148 GOA262148:GOF262148 GXW262148:GYB262148 HHS262148:HHX262148 HRO262148:HRT262148 IBK262148:IBP262148 ILG262148:ILL262148 IVC262148:IVH262148 JEY262148:JFD262148 JOU262148:JOZ262148 JYQ262148:JYV262148 KIM262148:KIR262148 KSI262148:KSN262148 LCE262148:LCJ262148 LMA262148:LMF262148 LVW262148:LWB262148 MFS262148:MFX262148 MPO262148:MPT262148 MZK262148:MZP262148 NJG262148:NJL262148 NTC262148:NTH262148 OCY262148:ODD262148 OMU262148:OMZ262148 OWQ262148:OWV262148 PGM262148:PGR262148 PQI262148:PQN262148 QAE262148:QAJ262148 QKA262148:QKF262148 QTW262148:QUB262148 RDS262148:RDX262148 RNO262148:RNT262148 RXK262148:RXP262148 SHG262148:SHL262148 SRC262148:SRH262148 TAY262148:TBD262148 TKU262148:TKZ262148 TUQ262148:TUV262148 UEM262148:UER262148 UOI262148:UON262148 UYE262148:UYJ262148 VIA262148:VIF262148 VRW262148:VSB262148 WBS262148:WBX262148 WLO262148:WLT262148 WVK262148:WVP262148 C327684:H327684 IY327684:JD327684 SU327684:SZ327684 ACQ327684:ACV327684 AMM327684:AMR327684 AWI327684:AWN327684 BGE327684:BGJ327684 BQA327684:BQF327684 BZW327684:CAB327684 CJS327684:CJX327684 CTO327684:CTT327684 DDK327684:DDP327684 DNG327684:DNL327684 DXC327684:DXH327684 EGY327684:EHD327684 EQU327684:EQZ327684 FAQ327684:FAV327684 FKM327684:FKR327684 FUI327684:FUN327684 GEE327684:GEJ327684 GOA327684:GOF327684 GXW327684:GYB327684 HHS327684:HHX327684 HRO327684:HRT327684 IBK327684:IBP327684 ILG327684:ILL327684 IVC327684:IVH327684 JEY327684:JFD327684 JOU327684:JOZ327684 JYQ327684:JYV327684 KIM327684:KIR327684 KSI327684:KSN327684 LCE327684:LCJ327684 LMA327684:LMF327684 LVW327684:LWB327684 MFS327684:MFX327684 MPO327684:MPT327684 MZK327684:MZP327684 NJG327684:NJL327684 NTC327684:NTH327684 OCY327684:ODD327684 OMU327684:OMZ327684 OWQ327684:OWV327684 PGM327684:PGR327684 PQI327684:PQN327684 QAE327684:QAJ327684 QKA327684:QKF327684 QTW327684:QUB327684 RDS327684:RDX327684 RNO327684:RNT327684 RXK327684:RXP327684 SHG327684:SHL327684 SRC327684:SRH327684 TAY327684:TBD327684 TKU327684:TKZ327684 TUQ327684:TUV327684 UEM327684:UER327684 UOI327684:UON327684 UYE327684:UYJ327684 VIA327684:VIF327684 VRW327684:VSB327684 WBS327684:WBX327684 WLO327684:WLT327684 WVK327684:WVP327684 C393220:H393220 IY393220:JD393220 SU393220:SZ393220 ACQ393220:ACV393220 AMM393220:AMR393220 AWI393220:AWN393220 BGE393220:BGJ393220 BQA393220:BQF393220 BZW393220:CAB393220 CJS393220:CJX393220 CTO393220:CTT393220 DDK393220:DDP393220 DNG393220:DNL393220 DXC393220:DXH393220 EGY393220:EHD393220 EQU393220:EQZ393220 FAQ393220:FAV393220 FKM393220:FKR393220 FUI393220:FUN393220 GEE393220:GEJ393220 GOA393220:GOF393220 GXW393220:GYB393220 HHS393220:HHX393220 HRO393220:HRT393220 IBK393220:IBP393220 ILG393220:ILL393220 IVC393220:IVH393220 JEY393220:JFD393220 JOU393220:JOZ393220 JYQ393220:JYV393220 KIM393220:KIR393220 KSI393220:KSN393220 LCE393220:LCJ393220 LMA393220:LMF393220 LVW393220:LWB393220 MFS393220:MFX393220 MPO393220:MPT393220 MZK393220:MZP393220 NJG393220:NJL393220 NTC393220:NTH393220 OCY393220:ODD393220 OMU393220:OMZ393220 OWQ393220:OWV393220 PGM393220:PGR393220 PQI393220:PQN393220 QAE393220:QAJ393220 QKA393220:QKF393220 QTW393220:QUB393220 RDS393220:RDX393220 RNO393220:RNT393220 RXK393220:RXP393220 SHG393220:SHL393220 SRC393220:SRH393220 TAY393220:TBD393220 TKU393220:TKZ393220 TUQ393220:TUV393220 UEM393220:UER393220 UOI393220:UON393220 UYE393220:UYJ393220 VIA393220:VIF393220 VRW393220:VSB393220 WBS393220:WBX393220 WLO393220:WLT393220 WVK393220:WVP393220 C458756:H458756 IY458756:JD458756 SU458756:SZ458756 ACQ458756:ACV458756 AMM458756:AMR458756 AWI458756:AWN458756 BGE458756:BGJ458756 BQA458756:BQF458756 BZW458756:CAB458756 CJS458756:CJX458756 CTO458756:CTT458756 DDK458756:DDP458756 DNG458756:DNL458756 DXC458756:DXH458756 EGY458756:EHD458756 EQU458756:EQZ458756 FAQ458756:FAV458756 FKM458756:FKR458756 FUI458756:FUN458756 GEE458756:GEJ458756 GOA458756:GOF458756 GXW458756:GYB458756 HHS458756:HHX458756 HRO458756:HRT458756 IBK458756:IBP458756 ILG458756:ILL458756 IVC458756:IVH458756 JEY458756:JFD458756 JOU458756:JOZ458756 JYQ458756:JYV458756 KIM458756:KIR458756 KSI458756:KSN458756 LCE458756:LCJ458756 LMA458756:LMF458756 LVW458756:LWB458756 MFS458756:MFX458756 MPO458756:MPT458756 MZK458756:MZP458756 NJG458756:NJL458756 NTC458756:NTH458756 OCY458756:ODD458756 OMU458756:OMZ458756 OWQ458756:OWV458756 PGM458756:PGR458756 PQI458756:PQN458756 QAE458756:QAJ458756 QKA458756:QKF458756 QTW458756:QUB458756 RDS458756:RDX458756 RNO458756:RNT458756 RXK458756:RXP458756 SHG458756:SHL458756 SRC458756:SRH458756 TAY458756:TBD458756 TKU458756:TKZ458756 TUQ458756:TUV458756 UEM458756:UER458756 UOI458756:UON458756 UYE458756:UYJ458756 VIA458756:VIF458756 VRW458756:VSB458756 WBS458756:WBX458756 WLO458756:WLT458756 WVK458756:WVP458756 C524292:H524292 IY524292:JD524292 SU524292:SZ524292 ACQ524292:ACV524292 AMM524292:AMR524292 AWI524292:AWN524292 BGE524292:BGJ524292 BQA524292:BQF524292 BZW524292:CAB524292 CJS524292:CJX524292 CTO524292:CTT524292 DDK524292:DDP524292 DNG524292:DNL524292 DXC524292:DXH524292 EGY524292:EHD524292 EQU524292:EQZ524292 FAQ524292:FAV524292 FKM524292:FKR524292 FUI524292:FUN524292 GEE524292:GEJ524292 GOA524292:GOF524292 GXW524292:GYB524292 HHS524292:HHX524292 HRO524292:HRT524292 IBK524292:IBP524292 ILG524292:ILL524292 IVC524292:IVH524292 JEY524292:JFD524292 JOU524292:JOZ524292 JYQ524292:JYV524292 KIM524292:KIR524292 KSI524292:KSN524292 LCE524292:LCJ524292 LMA524292:LMF524292 LVW524292:LWB524292 MFS524292:MFX524292 MPO524292:MPT524292 MZK524292:MZP524292 NJG524292:NJL524292 NTC524292:NTH524292 OCY524292:ODD524292 OMU524292:OMZ524292 OWQ524292:OWV524292 PGM524292:PGR524292 PQI524292:PQN524292 QAE524292:QAJ524292 QKA524292:QKF524292 QTW524292:QUB524292 RDS524292:RDX524292 RNO524292:RNT524292 RXK524292:RXP524292 SHG524292:SHL524292 SRC524292:SRH524292 TAY524292:TBD524292 TKU524292:TKZ524292 TUQ524292:TUV524292 UEM524292:UER524292 UOI524292:UON524292 UYE524292:UYJ524292 VIA524292:VIF524292 VRW524292:VSB524292 WBS524292:WBX524292 WLO524292:WLT524292 WVK524292:WVP524292 C589828:H589828 IY589828:JD589828 SU589828:SZ589828 ACQ589828:ACV589828 AMM589828:AMR589828 AWI589828:AWN589828 BGE589828:BGJ589828 BQA589828:BQF589828 BZW589828:CAB589828 CJS589828:CJX589828 CTO589828:CTT589828 DDK589828:DDP589828 DNG589828:DNL589828 DXC589828:DXH589828 EGY589828:EHD589828 EQU589828:EQZ589828 FAQ589828:FAV589828 FKM589828:FKR589828 FUI589828:FUN589828 GEE589828:GEJ589828 GOA589828:GOF589828 GXW589828:GYB589828 HHS589828:HHX589828 HRO589828:HRT589828 IBK589828:IBP589828 ILG589828:ILL589828 IVC589828:IVH589828 JEY589828:JFD589828 JOU589828:JOZ589828 JYQ589828:JYV589828 KIM589828:KIR589828 KSI589828:KSN589828 LCE589828:LCJ589828 LMA589828:LMF589828 LVW589828:LWB589828 MFS589828:MFX589828 MPO589828:MPT589828 MZK589828:MZP589828 NJG589828:NJL589828 NTC589828:NTH589828 OCY589828:ODD589828 OMU589828:OMZ589828 OWQ589828:OWV589828 PGM589828:PGR589828 PQI589828:PQN589828 QAE589828:QAJ589828 QKA589828:QKF589828 QTW589828:QUB589828 RDS589828:RDX589828 RNO589828:RNT589828 RXK589828:RXP589828 SHG589828:SHL589828 SRC589828:SRH589828 TAY589828:TBD589828 TKU589828:TKZ589828 TUQ589828:TUV589828 UEM589828:UER589828 UOI589828:UON589828 UYE589828:UYJ589828 VIA589828:VIF589828 VRW589828:VSB589828 WBS589828:WBX589828 WLO589828:WLT589828 WVK589828:WVP589828 C655364:H655364 IY655364:JD655364 SU655364:SZ655364 ACQ655364:ACV655364 AMM655364:AMR655364 AWI655364:AWN655364 BGE655364:BGJ655364 BQA655364:BQF655364 BZW655364:CAB655364 CJS655364:CJX655364 CTO655364:CTT655364 DDK655364:DDP655364 DNG655364:DNL655364 DXC655364:DXH655364 EGY655364:EHD655364 EQU655364:EQZ655364 FAQ655364:FAV655364 FKM655364:FKR655364 FUI655364:FUN655364 GEE655364:GEJ655364 GOA655364:GOF655364 GXW655364:GYB655364 HHS655364:HHX655364 HRO655364:HRT655364 IBK655364:IBP655364 ILG655364:ILL655364 IVC655364:IVH655364 JEY655364:JFD655364 JOU655364:JOZ655364 JYQ655364:JYV655364 KIM655364:KIR655364 KSI655364:KSN655364 LCE655364:LCJ655364 LMA655364:LMF655364 LVW655364:LWB655364 MFS655364:MFX655364 MPO655364:MPT655364 MZK655364:MZP655364 NJG655364:NJL655364 NTC655364:NTH655364 OCY655364:ODD655364 OMU655364:OMZ655364 OWQ655364:OWV655364 PGM655364:PGR655364 PQI655364:PQN655364 QAE655364:QAJ655364 QKA655364:QKF655364 QTW655364:QUB655364 RDS655364:RDX655364 RNO655364:RNT655364 RXK655364:RXP655364 SHG655364:SHL655364 SRC655364:SRH655364 TAY655364:TBD655364 TKU655364:TKZ655364 TUQ655364:TUV655364 UEM655364:UER655364 UOI655364:UON655364 UYE655364:UYJ655364 VIA655364:VIF655364 VRW655364:VSB655364 WBS655364:WBX655364 WLO655364:WLT655364 WVK655364:WVP655364 C720900:H720900 IY720900:JD720900 SU720900:SZ720900 ACQ720900:ACV720900 AMM720900:AMR720900 AWI720900:AWN720900 BGE720900:BGJ720900 BQA720900:BQF720900 BZW720900:CAB720900 CJS720900:CJX720900 CTO720900:CTT720900 DDK720900:DDP720900 DNG720900:DNL720900 DXC720900:DXH720900 EGY720900:EHD720900 EQU720900:EQZ720900 FAQ720900:FAV720900 FKM720900:FKR720900 FUI720900:FUN720900 GEE720900:GEJ720900 GOA720900:GOF720900 GXW720900:GYB720900 HHS720900:HHX720900 HRO720900:HRT720900 IBK720900:IBP720900 ILG720900:ILL720900 IVC720900:IVH720900 JEY720900:JFD720900 JOU720900:JOZ720900 JYQ720900:JYV720900 KIM720900:KIR720900 KSI720900:KSN720900 LCE720900:LCJ720900 LMA720900:LMF720900 LVW720900:LWB720900 MFS720900:MFX720900 MPO720900:MPT720900 MZK720900:MZP720900 NJG720900:NJL720900 NTC720900:NTH720900 OCY720900:ODD720900 OMU720900:OMZ720900 OWQ720900:OWV720900 PGM720900:PGR720900 PQI720900:PQN720900 QAE720900:QAJ720900 QKA720900:QKF720900 QTW720900:QUB720900 RDS720900:RDX720900 RNO720900:RNT720900 RXK720900:RXP720900 SHG720900:SHL720900 SRC720900:SRH720900 TAY720900:TBD720900 TKU720900:TKZ720900 TUQ720900:TUV720900 UEM720900:UER720900 UOI720900:UON720900 UYE720900:UYJ720900 VIA720900:VIF720900 VRW720900:VSB720900 WBS720900:WBX720900 WLO720900:WLT720900 WVK720900:WVP720900 C786436:H786436 IY786436:JD786436 SU786436:SZ786436 ACQ786436:ACV786436 AMM786436:AMR786436 AWI786436:AWN786436 BGE786436:BGJ786436 BQA786436:BQF786436 BZW786436:CAB786436 CJS786436:CJX786436 CTO786436:CTT786436 DDK786436:DDP786436 DNG786436:DNL786436 DXC786436:DXH786436 EGY786436:EHD786436 EQU786436:EQZ786436 FAQ786436:FAV786436 FKM786436:FKR786436 FUI786436:FUN786436 GEE786436:GEJ786436 GOA786436:GOF786436 GXW786436:GYB786436 HHS786436:HHX786436 HRO786436:HRT786436 IBK786436:IBP786436 ILG786436:ILL786436 IVC786436:IVH786436 JEY786436:JFD786436 JOU786436:JOZ786436 JYQ786436:JYV786436 KIM786436:KIR786436 KSI786436:KSN786436 LCE786436:LCJ786436 LMA786436:LMF786436 LVW786436:LWB786436 MFS786436:MFX786436 MPO786436:MPT786436 MZK786436:MZP786436 NJG786436:NJL786436 NTC786436:NTH786436 OCY786436:ODD786436 OMU786436:OMZ786436 OWQ786436:OWV786436 PGM786436:PGR786436 PQI786436:PQN786436 QAE786436:QAJ786436 QKA786436:QKF786436 QTW786436:QUB786436 RDS786436:RDX786436 RNO786436:RNT786436 RXK786436:RXP786436 SHG786436:SHL786436 SRC786436:SRH786436 TAY786436:TBD786436 TKU786436:TKZ786436 TUQ786436:TUV786436 UEM786436:UER786436 UOI786436:UON786436 UYE786436:UYJ786436 VIA786436:VIF786436 VRW786436:VSB786436 WBS786436:WBX786436 WLO786436:WLT786436 WVK786436:WVP786436 C851972:H851972 IY851972:JD851972 SU851972:SZ851972 ACQ851972:ACV851972 AMM851972:AMR851972 AWI851972:AWN851972 BGE851972:BGJ851972 BQA851972:BQF851972 BZW851972:CAB851972 CJS851972:CJX851972 CTO851972:CTT851972 DDK851972:DDP851972 DNG851972:DNL851972 DXC851972:DXH851972 EGY851972:EHD851972 EQU851972:EQZ851972 FAQ851972:FAV851972 FKM851972:FKR851972 FUI851972:FUN851972 GEE851972:GEJ851972 GOA851972:GOF851972 GXW851972:GYB851972 HHS851972:HHX851972 HRO851972:HRT851972 IBK851972:IBP851972 ILG851972:ILL851972 IVC851972:IVH851972 JEY851972:JFD851972 JOU851972:JOZ851972 JYQ851972:JYV851972 KIM851972:KIR851972 KSI851972:KSN851972 LCE851972:LCJ851972 LMA851972:LMF851972 LVW851972:LWB851972 MFS851972:MFX851972 MPO851972:MPT851972 MZK851972:MZP851972 NJG851972:NJL851972 NTC851972:NTH851972 OCY851972:ODD851972 OMU851972:OMZ851972 OWQ851972:OWV851972 PGM851972:PGR851972 PQI851972:PQN851972 QAE851972:QAJ851972 QKA851972:QKF851972 QTW851972:QUB851972 RDS851972:RDX851972 RNO851972:RNT851972 RXK851972:RXP851972 SHG851972:SHL851972 SRC851972:SRH851972 TAY851972:TBD851972 TKU851972:TKZ851972 TUQ851972:TUV851972 UEM851972:UER851972 UOI851972:UON851972 UYE851972:UYJ851972 VIA851972:VIF851972 VRW851972:VSB851972 WBS851972:WBX851972 WLO851972:WLT851972 WVK851972:WVP851972 C917508:H917508 IY917508:JD917508 SU917508:SZ917508 ACQ917508:ACV917508 AMM917508:AMR917508 AWI917508:AWN917508 BGE917508:BGJ917508 BQA917508:BQF917508 BZW917508:CAB917508 CJS917508:CJX917508 CTO917508:CTT917508 DDK917508:DDP917508 DNG917508:DNL917508 DXC917508:DXH917508 EGY917508:EHD917508 EQU917508:EQZ917508 FAQ917508:FAV917508 FKM917508:FKR917508 FUI917508:FUN917508 GEE917508:GEJ917508 GOA917508:GOF917508 GXW917508:GYB917508 HHS917508:HHX917508 HRO917508:HRT917508 IBK917508:IBP917508 ILG917508:ILL917508 IVC917508:IVH917508 JEY917508:JFD917508 JOU917508:JOZ917508 JYQ917508:JYV917508 KIM917508:KIR917508 KSI917508:KSN917508 LCE917508:LCJ917508 LMA917508:LMF917508 LVW917508:LWB917508 MFS917508:MFX917508 MPO917508:MPT917508 MZK917508:MZP917508 NJG917508:NJL917508 NTC917508:NTH917508 OCY917508:ODD917508 OMU917508:OMZ917508 OWQ917508:OWV917508 PGM917508:PGR917508 PQI917508:PQN917508 QAE917508:QAJ917508 QKA917508:QKF917508 QTW917508:QUB917508 RDS917508:RDX917508 RNO917508:RNT917508 RXK917508:RXP917508 SHG917508:SHL917508 SRC917508:SRH917508 TAY917508:TBD917508 TKU917508:TKZ917508 TUQ917508:TUV917508 UEM917508:UER917508 UOI917508:UON917508 UYE917508:UYJ917508 VIA917508:VIF917508 VRW917508:VSB917508 WBS917508:WBX917508 WLO917508:WLT917508 WVK917508:WVP917508 C983044:H983044 IY983044:JD983044 SU983044:SZ983044 ACQ983044:ACV983044 AMM983044:AMR983044 AWI983044:AWN983044 BGE983044:BGJ983044 BQA983044:BQF983044 BZW983044:CAB983044 CJS983044:CJX983044 CTO983044:CTT983044 DDK983044:DDP983044 DNG983044:DNL983044 DXC983044:DXH983044 EGY983044:EHD983044 EQU983044:EQZ983044 FAQ983044:FAV983044 FKM983044:FKR983044 FUI983044:FUN983044 GEE983044:GEJ983044 GOA983044:GOF983044 GXW983044:GYB983044 HHS983044:HHX983044 HRO983044:HRT983044 IBK983044:IBP983044 ILG983044:ILL983044 IVC983044:IVH983044 JEY983044:JFD983044 JOU983044:JOZ983044 JYQ983044:JYV983044 KIM983044:KIR983044 KSI983044:KSN983044 LCE983044:LCJ983044 LMA983044:LMF983044 LVW983044:LWB983044 MFS983044:MFX983044 MPO983044:MPT983044 MZK983044:MZP983044 NJG983044:NJL983044 NTC983044:NTH983044 OCY983044:ODD983044 OMU983044:OMZ983044 OWQ983044:OWV983044 PGM983044:PGR983044 PQI983044:PQN983044 QAE983044:QAJ983044 QKA983044:QKF983044 QTW983044:QUB983044 RDS983044:RDX983044 RNO983044:RNT983044 RXK983044:RXP983044 SHG983044:SHL983044 SRC983044:SRH983044 TAY983044:TBD983044 TKU983044:TKZ983044 TUQ983044:TUV983044 UEM983044:UER983044 UOI983044:UON983044 UYE983044:UYJ983044 VIA983044:VIF983044 VRW983044:VSB983044 WBS983044:WBX983044 WLO983044:WLT983044 WVK983044:WVP983044">
      <formula1>"内服,注射,外用"</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Footer>&amp;C&amp;"Meiryo UI,標準"&amp;10&amp;P / &amp;N ページ</oddFooter>
  </headerFooter>
  <rowBreaks count="4" manualBreakCount="4">
    <brk id="30" max="7" man="1"/>
    <brk id="58" max="7" man="1"/>
    <brk id="88" max="7" man="1"/>
    <brk id="11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view="pageBreakPreview" topLeftCell="A25" zoomScaleNormal="100" zoomScaleSheetLayoutView="100" workbookViewId="0">
      <selection activeCell="R32" sqref="R32"/>
    </sheetView>
  </sheetViews>
  <sheetFormatPr defaultColWidth="3.125" defaultRowHeight="15.75"/>
  <cols>
    <col min="1" max="1" width="3.625" style="35" customWidth="1"/>
    <col min="2" max="2" width="5.375" style="35" customWidth="1"/>
    <col min="3" max="3" width="7.125" style="35" customWidth="1"/>
    <col min="4" max="4" width="9" style="35" customWidth="1"/>
    <col min="5" max="5" width="4" style="35" customWidth="1"/>
    <col min="6" max="6" width="3.125" style="35" customWidth="1"/>
    <col min="7" max="7" width="12.875" style="35" customWidth="1"/>
    <col min="8" max="8" width="3.125" style="35" customWidth="1"/>
    <col min="9" max="9" width="12.875" style="35" customWidth="1"/>
    <col min="10" max="10" width="3.125" style="35" customWidth="1"/>
    <col min="11" max="11" width="12.875" style="35" customWidth="1"/>
    <col min="12" max="12" width="3.125" style="35" customWidth="1"/>
    <col min="13" max="13" width="3.625" style="35" customWidth="1"/>
    <col min="14" max="14" width="2.625" style="46" customWidth="1"/>
    <col min="15" max="15" width="5.625" style="35" customWidth="1"/>
    <col min="16" max="16" width="3.125" style="35" customWidth="1"/>
    <col min="17" max="17" width="10.625" style="46" customWidth="1"/>
    <col min="18" max="18" width="6.875" style="35" customWidth="1"/>
    <col min="19" max="256" width="3.125" style="35"/>
    <col min="257" max="257" width="3.625" style="35" customWidth="1"/>
    <col min="258" max="258" width="5.375" style="35" customWidth="1"/>
    <col min="259" max="259" width="7.125" style="35" customWidth="1"/>
    <col min="260" max="260" width="9" style="35" customWidth="1"/>
    <col min="261" max="261" width="4" style="35" customWidth="1"/>
    <col min="262" max="262" width="3.125" style="35" customWidth="1"/>
    <col min="263" max="263" width="12.875" style="35" customWidth="1"/>
    <col min="264" max="264" width="3.125" style="35" customWidth="1"/>
    <col min="265" max="265" width="12.875" style="35" customWidth="1"/>
    <col min="266" max="266" width="3.125" style="35" customWidth="1"/>
    <col min="267" max="267" width="12.875" style="35" customWidth="1"/>
    <col min="268" max="268" width="3.125" style="35" customWidth="1"/>
    <col min="269" max="269" width="3.625" style="35" customWidth="1"/>
    <col min="270" max="270" width="2.625" style="35" customWidth="1"/>
    <col min="271" max="271" width="5.625" style="35" customWidth="1"/>
    <col min="272" max="272" width="3.125" style="35" customWidth="1"/>
    <col min="273" max="273" width="10.625" style="35" customWidth="1"/>
    <col min="274" max="274" width="6.875" style="35" customWidth="1"/>
    <col min="275" max="512" width="3.125" style="35"/>
    <col min="513" max="513" width="3.625" style="35" customWidth="1"/>
    <col min="514" max="514" width="5.375" style="35" customWidth="1"/>
    <col min="515" max="515" width="7.125" style="35" customWidth="1"/>
    <col min="516" max="516" width="9" style="35" customWidth="1"/>
    <col min="517" max="517" width="4" style="35" customWidth="1"/>
    <col min="518" max="518" width="3.125" style="35" customWidth="1"/>
    <col min="519" max="519" width="12.875" style="35" customWidth="1"/>
    <col min="520" max="520" width="3.125" style="35" customWidth="1"/>
    <col min="521" max="521" width="12.875" style="35" customWidth="1"/>
    <col min="522" max="522" width="3.125" style="35" customWidth="1"/>
    <col min="523" max="523" width="12.875" style="35" customWidth="1"/>
    <col min="524" max="524" width="3.125" style="35" customWidth="1"/>
    <col min="525" max="525" width="3.625" style="35" customWidth="1"/>
    <col min="526" max="526" width="2.625" style="35" customWidth="1"/>
    <col min="527" max="527" width="5.625" style="35" customWidth="1"/>
    <col min="528" max="528" width="3.125" style="35" customWidth="1"/>
    <col min="529" max="529" width="10.625" style="35" customWidth="1"/>
    <col min="530" max="530" width="6.875" style="35" customWidth="1"/>
    <col min="531" max="768" width="3.125" style="35"/>
    <col min="769" max="769" width="3.625" style="35" customWidth="1"/>
    <col min="770" max="770" width="5.375" style="35" customWidth="1"/>
    <col min="771" max="771" width="7.125" style="35" customWidth="1"/>
    <col min="772" max="772" width="9" style="35" customWidth="1"/>
    <col min="773" max="773" width="4" style="35" customWidth="1"/>
    <col min="774" max="774" width="3.125" style="35" customWidth="1"/>
    <col min="775" max="775" width="12.875" style="35" customWidth="1"/>
    <col min="776" max="776" width="3.125" style="35" customWidth="1"/>
    <col min="777" max="777" width="12.875" style="35" customWidth="1"/>
    <col min="778" max="778" width="3.125" style="35" customWidth="1"/>
    <col min="779" max="779" width="12.875" style="35" customWidth="1"/>
    <col min="780" max="780" width="3.125" style="35" customWidth="1"/>
    <col min="781" max="781" width="3.625" style="35" customWidth="1"/>
    <col min="782" max="782" width="2.625" style="35" customWidth="1"/>
    <col min="783" max="783" width="5.625" style="35" customWidth="1"/>
    <col min="784" max="784" width="3.125" style="35" customWidth="1"/>
    <col min="785" max="785" width="10.625" style="35" customWidth="1"/>
    <col min="786" max="786" width="6.875" style="35" customWidth="1"/>
    <col min="787" max="1024" width="3.125" style="35"/>
    <col min="1025" max="1025" width="3.625" style="35" customWidth="1"/>
    <col min="1026" max="1026" width="5.375" style="35" customWidth="1"/>
    <col min="1027" max="1027" width="7.125" style="35" customWidth="1"/>
    <col min="1028" max="1028" width="9" style="35" customWidth="1"/>
    <col min="1029" max="1029" width="4" style="35" customWidth="1"/>
    <col min="1030" max="1030" width="3.125" style="35" customWidth="1"/>
    <col min="1031" max="1031" width="12.875" style="35" customWidth="1"/>
    <col min="1032" max="1032" width="3.125" style="35" customWidth="1"/>
    <col min="1033" max="1033" width="12.875" style="35" customWidth="1"/>
    <col min="1034" max="1034" width="3.125" style="35" customWidth="1"/>
    <col min="1035" max="1035" width="12.875" style="35" customWidth="1"/>
    <col min="1036" max="1036" width="3.125" style="35" customWidth="1"/>
    <col min="1037" max="1037" width="3.625" style="35" customWidth="1"/>
    <col min="1038" max="1038" width="2.625" style="35" customWidth="1"/>
    <col min="1039" max="1039" width="5.625" style="35" customWidth="1"/>
    <col min="1040" max="1040" width="3.125" style="35" customWidth="1"/>
    <col min="1041" max="1041" width="10.625" style="35" customWidth="1"/>
    <col min="1042" max="1042" width="6.875" style="35" customWidth="1"/>
    <col min="1043" max="1280" width="3.125" style="35"/>
    <col min="1281" max="1281" width="3.625" style="35" customWidth="1"/>
    <col min="1282" max="1282" width="5.375" style="35" customWidth="1"/>
    <col min="1283" max="1283" width="7.125" style="35" customWidth="1"/>
    <col min="1284" max="1284" width="9" style="35" customWidth="1"/>
    <col min="1285" max="1285" width="4" style="35" customWidth="1"/>
    <col min="1286" max="1286" width="3.125" style="35" customWidth="1"/>
    <col min="1287" max="1287" width="12.875" style="35" customWidth="1"/>
    <col min="1288" max="1288" width="3.125" style="35" customWidth="1"/>
    <col min="1289" max="1289" width="12.875" style="35" customWidth="1"/>
    <col min="1290" max="1290" width="3.125" style="35" customWidth="1"/>
    <col min="1291" max="1291" width="12.875" style="35" customWidth="1"/>
    <col min="1292" max="1292" width="3.125" style="35" customWidth="1"/>
    <col min="1293" max="1293" width="3.625" style="35" customWidth="1"/>
    <col min="1294" max="1294" width="2.625" style="35" customWidth="1"/>
    <col min="1295" max="1295" width="5.625" style="35" customWidth="1"/>
    <col min="1296" max="1296" width="3.125" style="35" customWidth="1"/>
    <col min="1297" max="1297" width="10.625" style="35" customWidth="1"/>
    <col min="1298" max="1298" width="6.875" style="35" customWidth="1"/>
    <col min="1299" max="1536" width="3.125" style="35"/>
    <col min="1537" max="1537" width="3.625" style="35" customWidth="1"/>
    <col min="1538" max="1538" width="5.375" style="35" customWidth="1"/>
    <col min="1539" max="1539" width="7.125" style="35" customWidth="1"/>
    <col min="1540" max="1540" width="9" style="35" customWidth="1"/>
    <col min="1541" max="1541" width="4" style="35" customWidth="1"/>
    <col min="1542" max="1542" width="3.125" style="35" customWidth="1"/>
    <col min="1543" max="1543" width="12.875" style="35" customWidth="1"/>
    <col min="1544" max="1544" width="3.125" style="35" customWidth="1"/>
    <col min="1545" max="1545" width="12.875" style="35" customWidth="1"/>
    <col min="1546" max="1546" width="3.125" style="35" customWidth="1"/>
    <col min="1547" max="1547" width="12.875" style="35" customWidth="1"/>
    <col min="1548" max="1548" width="3.125" style="35" customWidth="1"/>
    <col min="1549" max="1549" width="3.625" style="35" customWidth="1"/>
    <col min="1550" max="1550" width="2.625" style="35" customWidth="1"/>
    <col min="1551" max="1551" width="5.625" style="35" customWidth="1"/>
    <col min="1552" max="1552" width="3.125" style="35" customWidth="1"/>
    <col min="1553" max="1553" width="10.625" style="35" customWidth="1"/>
    <col min="1554" max="1554" width="6.875" style="35" customWidth="1"/>
    <col min="1555" max="1792" width="3.125" style="35"/>
    <col min="1793" max="1793" width="3.625" style="35" customWidth="1"/>
    <col min="1794" max="1794" width="5.375" style="35" customWidth="1"/>
    <col min="1795" max="1795" width="7.125" style="35" customWidth="1"/>
    <col min="1796" max="1796" width="9" style="35" customWidth="1"/>
    <col min="1797" max="1797" width="4" style="35" customWidth="1"/>
    <col min="1798" max="1798" width="3.125" style="35" customWidth="1"/>
    <col min="1799" max="1799" width="12.875" style="35" customWidth="1"/>
    <col min="1800" max="1800" width="3.125" style="35" customWidth="1"/>
    <col min="1801" max="1801" width="12.875" style="35" customWidth="1"/>
    <col min="1802" max="1802" width="3.125" style="35" customWidth="1"/>
    <col min="1803" max="1803" width="12.875" style="35" customWidth="1"/>
    <col min="1804" max="1804" width="3.125" style="35" customWidth="1"/>
    <col min="1805" max="1805" width="3.625" style="35" customWidth="1"/>
    <col min="1806" max="1806" width="2.625" style="35" customWidth="1"/>
    <col min="1807" max="1807" width="5.625" style="35" customWidth="1"/>
    <col min="1808" max="1808" width="3.125" style="35" customWidth="1"/>
    <col min="1809" max="1809" width="10.625" style="35" customWidth="1"/>
    <col min="1810" max="1810" width="6.875" style="35" customWidth="1"/>
    <col min="1811" max="2048" width="3.125" style="35"/>
    <col min="2049" max="2049" width="3.625" style="35" customWidth="1"/>
    <col min="2050" max="2050" width="5.375" style="35" customWidth="1"/>
    <col min="2051" max="2051" width="7.125" style="35" customWidth="1"/>
    <col min="2052" max="2052" width="9" style="35" customWidth="1"/>
    <col min="2053" max="2053" width="4" style="35" customWidth="1"/>
    <col min="2054" max="2054" width="3.125" style="35" customWidth="1"/>
    <col min="2055" max="2055" width="12.875" style="35" customWidth="1"/>
    <col min="2056" max="2056" width="3.125" style="35" customWidth="1"/>
    <col min="2057" max="2057" width="12.875" style="35" customWidth="1"/>
    <col min="2058" max="2058" width="3.125" style="35" customWidth="1"/>
    <col min="2059" max="2059" width="12.875" style="35" customWidth="1"/>
    <col min="2060" max="2060" width="3.125" style="35" customWidth="1"/>
    <col min="2061" max="2061" width="3.625" style="35" customWidth="1"/>
    <col min="2062" max="2062" width="2.625" style="35" customWidth="1"/>
    <col min="2063" max="2063" width="5.625" style="35" customWidth="1"/>
    <col min="2064" max="2064" width="3.125" style="35" customWidth="1"/>
    <col min="2065" max="2065" width="10.625" style="35" customWidth="1"/>
    <col min="2066" max="2066" width="6.875" style="35" customWidth="1"/>
    <col min="2067" max="2304" width="3.125" style="35"/>
    <col min="2305" max="2305" width="3.625" style="35" customWidth="1"/>
    <col min="2306" max="2306" width="5.375" style="35" customWidth="1"/>
    <col min="2307" max="2307" width="7.125" style="35" customWidth="1"/>
    <col min="2308" max="2308" width="9" style="35" customWidth="1"/>
    <col min="2309" max="2309" width="4" style="35" customWidth="1"/>
    <col min="2310" max="2310" width="3.125" style="35" customWidth="1"/>
    <col min="2311" max="2311" width="12.875" style="35" customWidth="1"/>
    <col min="2312" max="2312" width="3.125" style="35" customWidth="1"/>
    <col min="2313" max="2313" width="12.875" style="35" customWidth="1"/>
    <col min="2314" max="2314" width="3.125" style="35" customWidth="1"/>
    <col min="2315" max="2315" width="12.875" style="35" customWidth="1"/>
    <col min="2316" max="2316" width="3.125" style="35" customWidth="1"/>
    <col min="2317" max="2317" width="3.625" style="35" customWidth="1"/>
    <col min="2318" max="2318" width="2.625" style="35" customWidth="1"/>
    <col min="2319" max="2319" width="5.625" style="35" customWidth="1"/>
    <col min="2320" max="2320" width="3.125" style="35" customWidth="1"/>
    <col min="2321" max="2321" width="10.625" style="35" customWidth="1"/>
    <col min="2322" max="2322" width="6.875" style="35" customWidth="1"/>
    <col min="2323" max="2560" width="3.125" style="35"/>
    <col min="2561" max="2561" width="3.625" style="35" customWidth="1"/>
    <col min="2562" max="2562" width="5.375" style="35" customWidth="1"/>
    <col min="2563" max="2563" width="7.125" style="35" customWidth="1"/>
    <col min="2564" max="2564" width="9" style="35" customWidth="1"/>
    <col min="2565" max="2565" width="4" style="35" customWidth="1"/>
    <col min="2566" max="2566" width="3.125" style="35" customWidth="1"/>
    <col min="2567" max="2567" width="12.875" style="35" customWidth="1"/>
    <col min="2568" max="2568" width="3.125" style="35" customWidth="1"/>
    <col min="2569" max="2569" width="12.875" style="35" customWidth="1"/>
    <col min="2570" max="2570" width="3.125" style="35" customWidth="1"/>
    <col min="2571" max="2571" width="12.875" style="35" customWidth="1"/>
    <col min="2572" max="2572" width="3.125" style="35" customWidth="1"/>
    <col min="2573" max="2573" width="3.625" style="35" customWidth="1"/>
    <col min="2574" max="2574" width="2.625" style="35" customWidth="1"/>
    <col min="2575" max="2575" width="5.625" style="35" customWidth="1"/>
    <col min="2576" max="2576" width="3.125" style="35" customWidth="1"/>
    <col min="2577" max="2577" width="10.625" style="35" customWidth="1"/>
    <col min="2578" max="2578" width="6.875" style="35" customWidth="1"/>
    <col min="2579" max="2816" width="3.125" style="35"/>
    <col min="2817" max="2817" width="3.625" style="35" customWidth="1"/>
    <col min="2818" max="2818" width="5.375" style="35" customWidth="1"/>
    <col min="2819" max="2819" width="7.125" style="35" customWidth="1"/>
    <col min="2820" max="2820" width="9" style="35" customWidth="1"/>
    <col min="2821" max="2821" width="4" style="35" customWidth="1"/>
    <col min="2822" max="2822" width="3.125" style="35" customWidth="1"/>
    <col min="2823" max="2823" width="12.875" style="35" customWidth="1"/>
    <col min="2824" max="2824" width="3.125" style="35" customWidth="1"/>
    <col min="2825" max="2825" width="12.875" style="35" customWidth="1"/>
    <col min="2826" max="2826" width="3.125" style="35" customWidth="1"/>
    <col min="2827" max="2827" width="12.875" style="35" customWidth="1"/>
    <col min="2828" max="2828" width="3.125" style="35" customWidth="1"/>
    <col min="2829" max="2829" width="3.625" style="35" customWidth="1"/>
    <col min="2830" max="2830" width="2.625" style="35" customWidth="1"/>
    <col min="2831" max="2831" width="5.625" style="35" customWidth="1"/>
    <col min="2832" max="2832" width="3.125" style="35" customWidth="1"/>
    <col min="2833" max="2833" width="10.625" style="35" customWidth="1"/>
    <col min="2834" max="2834" width="6.875" style="35" customWidth="1"/>
    <col min="2835" max="3072" width="3.125" style="35"/>
    <col min="3073" max="3073" width="3.625" style="35" customWidth="1"/>
    <col min="3074" max="3074" width="5.375" style="35" customWidth="1"/>
    <col min="3075" max="3075" width="7.125" style="35" customWidth="1"/>
    <col min="3076" max="3076" width="9" style="35" customWidth="1"/>
    <col min="3077" max="3077" width="4" style="35" customWidth="1"/>
    <col min="3078" max="3078" width="3.125" style="35" customWidth="1"/>
    <col min="3079" max="3079" width="12.875" style="35" customWidth="1"/>
    <col min="3080" max="3080" width="3.125" style="35" customWidth="1"/>
    <col min="3081" max="3081" width="12.875" style="35" customWidth="1"/>
    <col min="3082" max="3082" width="3.125" style="35" customWidth="1"/>
    <col min="3083" max="3083" width="12.875" style="35" customWidth="1"/>
    <col min="3084" max="3084" width="3.125" style="35" customWidth="1"/>
    <col min="3085" max="3085" width="3.625" style="35" customWidth="1"/>
    <col min="3086" max="3086" width="2.625" style="35" customWidth="1"/>
    <col min="3087" max="3087" width="5.625" style="35" customWidth="1"/>
    <col min="3088" max="3088" width="3.125" style="35" customWidth="1"/>
    <col min="3089" max="3089" width="10.625" style="35" customWidth="1"/>
    <col min="3090" max="3090" width="6.875" style="35" customWidth="1"/>
    <col min="3091" max="3328" width="3.125" style="35"/>
    <col min="3329" max="3329" width="3.625" style="35" customWidth="1"/>
    <col min="3330" max="3330" width="5.375" style="35" customWidth="1"/>
    <col min="3331" max="3331" width="7.125" style="35" customWidth="1"/>
    <col min="3332" max="3332" width="9" style="35" customWidth="1"/>
    <col min="3333" max="3333" width="4" style="35" customWidth="1"/>
    <col min="3334" max="3334" width="3.125" style="35" customWidth="1"/>
    <col min="3335" max="3335" width="12.875" style="35" customWidth="1"/>
    <col min="3336" max="3336" width="3.125" style="35" customWidth="1"/>
    <col min="3337" max="3337" width="12.875" style="35" customWidth="1"/>
    <col min="3338" max="3338" width="3.125" style="35" customWidth="1"/>
    <col min="3339" max="3339" width="12.875" style="35" customWidth="1"/>
    <col min="3340" max="3340" width="3.125" style="35" customWidth="1"/>
    <col min="3341" max="3341" width="3.625" style="35" customWidth="1"/>
    <col min="3342" max="3342" width="2.625" style="35" customWidth="1"/>
    <col min="3343" max="3343" width="5.625" style="35" customWidth="1"/>
    <col min="3344" max="3344" width="3.125" style="35" customWidth="1"/>
    <col min="3345" max="3345" width="10.625" style="35" customWidth="1"/>
    <col min="3346" max="3346" width="6.875" style="35" customWidth="1"/>
    <col min="3347" max="3584" width="3.125" style="35"/>
    <col min="3585" max="3585" width="3.625" style="35" customWidth="1"/>
    <col min="3586" max="3586" width="5.375" style="35" customWidth="1"/>
    <col min="3587" max="3587" width="7.125" style="35" customWidth="1"/>
    <col min="3588" max="3588" width="9" style="35" customWidth="1"/>
    <col min="3589" max="3589" width="4" style="35" customWidth="1"/>
    <col min="3590" max="3590" width="3.125" style="35" customWidth="1"/>
    <col min="3591" max="3591" width="12.875" style="35" customWidth="1"/>
    <col min="3592" max="3592" width="3.125" style="35" customWidth="1"/>
    <col min="3593" max="3593" width="12.875" style="35" customWidth="1"/>
    <col min="3594" max="3594" width="3.125" style="35" customWidth="1"/>
    <col min="3595" max="3595" width="12.875" style="35" customWidth="1"/>
    <col min="3596" max="3596" width="3.125" style="35" customWidth="1"/>
    <col min="3597" max="3597" width="3.625" style="35" customWidth="1"/>
    <col min="3598" max="3598" width="2.625" style="35" customWidth="1"/>
    <col min="3599" max="3599" width="5.625" style="35" customWidth="1"/>
    <col min="3600" max="3600" width="3.125" style="35" customWidth="1"/>
    <col min="3601" max="3601" width="10.625" style="35" customWidth="1"/>
    <col min="3602" max="3602" width="6.875" style="35" customWidth="1"/>
    <col min="3603" max="3840" width="3.125" style="35"/>
    <col min="3841" max="3841" width="3.625" style="35" customWidth="1"/>
    <col min="3842" max="3842" width="5.375" style="35" customWidth="1"/>
    <col min="3843" max="3843" width="7.125" style="35" customWidth="1"/>
    <col min="3844" max="3844" width="9" style="35" customWidth="1"/>
    <col min="3845" max="3845" width="4" style="35" customWidth="1"/>
    <col min="3846" max="3846" width="3.125" style="35" customWidth="1"/>
    <col min="3847" max="3847" width="12.875" style="35" customWidth="1"/>
    <col min="3848" max="3848" width="3.125" style="35" customWidth="1"/>
    <col min="3849" max="3849" width="12.875" style="35" customWidth="1"/>
    <col min="3850" max="3850" width="3.125" style="35" customWidth="1"/>
    <col min="3851" max="3851" width="12.875" style="35" customWidth="1"/>
    <col min="3852" max="3852" width="3.125" style="35" customWidth="1"/>
    <col min="3853" max="3853" width="3.625" style="35" customWidth="1"/>
    <col min="3854" max="3854" width="2.625" style="35" customWidth="1"/>
    <col min="3855" max="3855" width="5.625" style="35" customWidth="1"/>
    <col min="3856" max="3856" width="3.125" style="35" customWidth="1"/>
    <col min="3857" max="3857" width="10.625" style="35" customWidth="1"/>
    <col min="3858" max="3858" width="6.875" style="35" customWidth="1"/>
    <col min="3859" max="4096" width="3.125" style="35"/>
    <col min="4097" max="4097" width="3.625" style="35" customWidth="1"/>
    <col min="4098" max="4098" width="5.375" style="35" customWidth="1"/>
    <col min="4099" max="4099" width="7.125" style="35" customWidth="1"/>
    <col min="4100" max="4100" width="9" style="35" customWidth="1"/>
    <col min="4101" max="4101" width="4" style="35" customWidth="1"/>
    <col min="4102" max="4102" width="3.125" style="35" customWidth="1"/>
    <col min="4103" max="4103" width="12.875" style="35" customWidth="1"/>
    <col min="4104" max="4104" width="3.125" style="35" customWidth="1"/>
    <col min="4105" max="4105" width="12.875" style="35" customWidth="1"/>
    <col min="4106" max="4106" width="3.125" style="35" customWidth="1"/>
    <col min="4107" max="4107" width="12.875" style="35" customWidth="1"/>
    <col min="4108" max="4108" width="3.125" style="35" customWidth="1"/>
    <col min="4109" max="4109" width="3.625" style="35" customWidth="1"/>
    <col min="4110" max="4110" width="2.625" style="35" customWidth="1"/>
    <col min="4111" max="4111" width="5.625" style="35" customWidth="1"/>
    <col min="4112" max="4112" width="3.125" style="35" customWidth="1"/>
    <col min="4113" max="4113" width="10.625" style="35" customWidth="1"/>
    <col min="4114" max="4114" width="6.875" style="35" customWidth="1"/>
    <col min="4115" max="4352" width="3.125" style="35"/>
    <col min="4353" max="4353" width="3.625" style="35" customWidth="1"/>
    <col min="4354" max="4354" width="5.375" style="35" customWidth="1"/>
    <col min="4355" max="4355" width="7.125" style="35" customWidth="1"/>
    <col min="4356" max="4356" width="9" style="35" customWidth="1"/>
    <col min="4357" max="4357" width="4" style="35" customWidth="1"/>
    <col min="4358" max="4358" width="3.125" style="35" customWidth="1"/>
    <col min="4359" max="4359" width="12.875" style="35" customWidth="1"/>
    <col min="4360" max="4360" width="3.125" style="35" customWidth="1"/>
    <col min="4361" max="4361" width="12.875" style="35" customWidth="1"/>
    <col min="4362" max="4362" width="3.125" style="35" customWidth="1"/>
    <col min="4363" max="4363" width="12.875" style="35" customWidth="1"/>
    <col min="4364" max="4364" width="3.125" style="35" customWidth="1"/>
    <col min="4365" max="4365" width="3.625" style="35" customWidth="1"/>
    <col min="4366" max="4366" width="2.625" style="35" customWidth="1"/>
    <col min="4367" max="4367" width="5.625" style="35" customWidth="1"/>
    <col min="4368" max="4368" width="3.125" style="35" customWidth="1"/>
    <col min="4369" max="4369" width="10.625" style="35" customWidth="1"/>
    <col min="4370" max="4370" width="6.875" style="35" customWidth="1"/>
    <col min="4371" max="4608" width="3.125" style="35"/>
    <col min="4609" max="4609" width="3.625" style="35" customWidth="1"/>
    <col min="4610" max="4610" width="5.375" style="35" customWidth="1"/>
    <col min="4611" max="4611" width="7.125" style="35" customWidth="1"/>
    <col min="4612" max="4612" width="9" style="35" customWidth="1"/>
    <col min="4613" max="4613" width="4" style="35" customWidth="1"/>
    <col min="4614" max="4614" width="3.125" style="35" customWidth="1"/>
    <col min="4615" max="4615" width="12.875" style="35" customWidth="1"/>
    <col min="4616" max="4616" width="3.125" style="35" customWidth="1"/>
    <col min="4617" max="4617" width="12.875" style="35" customWidth="1"/>
    <col min="4618" max="4618" width="3.125" style="35" customWidth="1"/>
    <col min="4619" max="4619" width="12.875" style="35" customWidth="1"/>
    <col min="4620" max="4620" width="3.125" style="35" customWidth="1"/>
    <col min="4621" max="4621" width="3.625" style="35" customWidth="1"/>
    <col min="4622" max="4622" width="2.625" style="35" customWidth="1"/>
    <col min="4623" max="4623" width="5.625" style="35" customWidth="1"/>
    <col min="4624" max="4624" width="3.125" style="35" customWidth="1"/>
    <col min="4625" max="4625" width="10.625" style="35" customWidth="1"/>
    <col min="4626" max="4626" width="6.875" style="35" customWidth="1"/>
    <col min="4627" max="4864" width="3.125" style="35"/>
    <col min="4865" max="4865" width="3.625" style="35" customWidth="1"/>
    <col min="4866" max="4866" width="5.375" style="35" customWidth="1"/>
    <col min="4867" max="4867" width="7.125" style="35" customWidth="1"/>
    <col min="4868" max="4868" width="9" style="35" customWidth="1"/>
    <col min="4869" max="4869" width="4" style="35" customWidth="1"/>
    <col min="4870" max="4870" width="3.125" style="35" customWidth="1"/>
    <col min="4871" max="4871" width="12.875" style="35" customWidth="1"/>
    <col min="4872" max="4872" width="3.125" style="35" customWidth="1"/>
    <col min="4873" max="4873" width="12.875" style="35" customWidth="1"/>
    <col min="4874" max="4874" width="3.125" style="35" customWidth="1"/>
    <col min="4875" max="4875" width="12.875" style="35" customWidth="1"/>
    <col min="4876" max="4876" width="3.125" style="35" customWidth="1"/>
    <col min="4877" max="4877" width="3.625" style="35" customWidth="1"/>
    <col min="4878" max="4878" width="2.625" style="35" customWidth="1"/>
    <col min="4879" max="4879" width="5.625" style="35" customWidth="1"/>
    <col min="4880" max="4880" width="3.125" style="35" customWidth="1"/>
    <col min="4881" max="4881" width="10.625" style="35" customWidth="1"/>
    <col min="4882" max="4882" width="6.875" style="35" customWidth="1"/>
    <col min="4883" max="5120" width="3.125" style="35"/>
    <col min="5121" max="5121" width="3.625" style="35" customWidth="1"/>
    <col min="5122" max="5122" width="5.375" style="35" customWidth="1"/>
    <col min="5123" max="5123" width="7.125" style="35" customWidth="1"/>
    <col min="5124" max="5124" width="9" style="35" customWidth="1"/>
    <col min="5125" max="5125" width="4" style="35" customWidth="1"/>
    <col min="5126" max="5126" width="3.125" style="35" customWidth="1"/>
    <col min="5127" max="5127" width="12.875" style="35" customWidth="1"/>
    <col min="5128" max="5128" width="3.125" style="35" customWidth="1"/>
    <col min="5129" max="5129" width="12.875" style="35" customWidth="1"/>
    <col min="5130" max="5130" width="3.125" style="35" customWidth="1"/>
    <col min="5131" max="5131" width="12.875" style="35" customWidth="1"/>
    <col min="5132" max="5132" width="3.125" style="35" customWidth="1"/>
    <col min="5133" max="5133" width="3.625" style="35" customWidth="1"/>
    <col min="5134" max="5134" width="2.625" style="35" customWidth="1"/>
    <col min="5135" max="5135" width="5.625" style="35" customWidth="1"/>
    <col min="5136" max="5136" width="3.125" style="35" customWidth="1"/>
    <col min="5137" max="5137" width="10.625" style="35" customWidth="1"/>
    <col min="5138" max="5138" width="6.875" style="35" customWidth="1"/>
    <col min="5139" max="5376" width="3.125" style="35"/>
    <col min="5377" max="5377" width="3.625" style="35" customWidth="1"/>
    <col min="5378" max="5378" width="5.375" style="35" customWidth="1"/>
    <col min="5379" max="5379" width="7.125" style="35" customWidth="1"/>
    <col min="5380" max="5380" width="9" style="35" customWidth="1"/>
    <col min="5381" max="5381" width="4" style="35" customWidth="1"/>
    <col min="5382" max="5382" width="3.125" style="35" customWidth="1"/>
    <col min="5383" max="5383" width="12.875" style="35" customWidth="1"/>
    <col min="5384" max="5384" width="3.125" style="35" customWidth="1"/>
    <col min="5385" max="5385" width="12.875" style="35" customWidth="1"/>
    <col min="5386" max="5386" width="3.125" style="35" customWidth="1"/>
    <col min="5387" max="5387" width="12.875" style="35" customWidth="1"/>
    <col min="5388" max="5388" width="3.125" style="35" customWidth="1"/>
    <col min="5389" max="5389" width="3.625" style="35" customWidth="1"/>
    <col min="5390" max="5390" width="2.625" style="35" customWidth="1"/>
    <col min="5391" max="5391" width="5.625" style="35" customWidth="1"/>
    <col min="5392" max="5392" width="3.125" style="35" customWidth="1"/>
    <col min="5393" max="5393" width="10.625" style="35" customWidth="1"/>
    <col min="5394" max="5394" width="6.875" style="35" customWidth="1"/>
    <col min="5395" max="5632" width="3.125" style="35"/>
    <col min="5633" max="5633" width="3.625" style="35" customWidth="1"/>
    <col min="5634" max="5634" width="5.375" style="35" customWidth="1"/>
    <col min="5635" max="5635" width="7.125" style="35" customWidth="1"/>
    <col min="5636" max="5636" width="9" style="35" customWidth="1"/>
    <col min="5637" max="5637" width="4" style="35" customWidth="1"/>
    <col min="5638" max="5638" width="3.125" style="35" customWidth="1"/>
    <col min="5639" max="5639" width="12.875" style="35" customWidth="1"/>
    <col min="5640" max="5640" width="3.125" style="35" customWidth="1"/>
    <col min="5641" max="5641" width="12.875" style="35" customWidth="1"/>
    <col min="5642" max="5642" width="3.125" style="35" customWidth="1"/>
    <col min="5643" max="5643" width="12.875" style="35" customWidth="1"/>
    <col min="5644" max="5644" width="3.125" style="35" customWidth="1"/>
    <col min="5645" max="5645" width="3.625" style="35" customWidth="1"/>
    <col min="5646" max="5646" width="2.625" style="35" customWidth="1"/>
    <col min="5647" max="5647" width="5.625" style="35" customWidth="1"/>
    <col min="5648" max="5648" width="3.125" style="35" customWidth="1"/>
    <col min="5649" max="5649" width="10.625" style="35" customWidth="1"/>
    <col min="5650" max="5650" width="6.875" style="35" customWidth="1"/>
    <col min="5651" max="5888" width="3.125" style="35"/>
    <col min="5889" max="5889" width="3.625" style="35" customWidth="1"/>
    <col min="5890" max="5890" width="5.375" style="35" customWidth="1"/>
    <col min="5891" max="5891" width="7.125" style="35" customWidth="1"/>
    <col min="5892" max="5892" width="9" style="35" customWidth="1"/>
    <col min="5893" max="5893" width="4" style="35" customWidth="1"/>
    <col min="5894" max="5894" width="3.125" style="35" customWidth="1"/>
    <col min="5895" max="5895" width="12.875" style="35" customWidth="1"/>
    <col min="5896" max="5896" width="3.125" style="35" customWidth="1"/>
    <col min="5897" max="5897" width="12.875" style="35" customWidth="1"/>
    <col min="5898" max="5898" width="3.125" style="35" customWidth="1"/>
    <col min="5899" max="5899" width="12.875" style="35" customWidth="1"/>
    <col min="5900" max="5900" width="3.125" style="35" customWidth="1"/>
    <col min="5901" max="5901" width="3.625" style="35" customWidth="1"/>
    <col min="5902" max="5902" width="2.625" style="35" customWidth="1"/>
    <col min="5903" max="5903" width="5.625" style="35" customWidth="1"/>
    <col min="5904" max="5904" width="3.125" style="35" customWidth="1"/>
    <col min="5905" max="5905" width="10.625" style="35" customWidth="1"/>
    <col min="5906" max="5906" width="6.875" style="35" customWidth="1"/>
    <col min="5907" max="6144" width="3.125" style="35"/>
    <col min="6145" max="6145" width="3.625" style="35" customWidth="1"/>
    <col min="6146" max="6146" width="5.375" style="35" customWidth="1"/>
    <col min="6147" max="6147" width="7.125" style="35" customWidth="1"/>
    <col min="6148" max="6148" width="9" style="35" customWidth="1"/>
    <col min="6149" max="6149" width="4" style="35" customWidth="1"/>
    <col min="6150" max="6150" width="3.125" style="35" customWidth="1"/>
    <col min="6151" max="6151" width="12.875" style="35" customWidth="1"/>
    <col min="6152" max="6152" width="3.125" style="35" customWidth="1"/>
    <col min="6153" max="6153" width="12.875" style="35" customWidth="1"/>
    <col min="6154" max="6154" width="3.125" style="35" customWidth="1"/>
    <col min="6155" max="6155" width="12.875" style="35" customWidth="1"/>
    <col min="6156" max="6156" width="3.125" style="35" customWidth="1"/>
    <col min="6157" max="6157" width="3.625" style="35" customWidth="1"/>
    <col min="6158" max="6158" width="2.625" style="35" customWidth="1"/>
    <col min="6159" max="6159" width="5.625" style="35" customWidth="1"/>
    <col min="6160" max="6160" width="3.125" style="35" customWidth="1"/>
    <col min="6161" max="6161" width="10.625" style="35" customWidth="1"/>
    <col min="6162" max="6162" width="6.875" style="35" customWidth="1"/>
    <col min="6163" max="6400" width="3.125" style="35"/>
    <col min="6401" max="6401" width="3.625" style="35" customWidth="1"/>
    <col min="6402" max="6402" width="5.375" style="35" customWidth="1"/>
    <col min="6403" max="6403" width="7.125" style="35" customWidth="1"/>
    <col min="6404" max="6404" width="9" style="35" customWidth="1"/>
    <col min="6405" max="6405" width="4" style="35" customWidth="1"/>
    <col min="6406" max="6406" width="3.125" style="35" customWidth="1"/>
    <col min="6407" max="6407" width="12.875" style="35" customWidth="1"/>
    <col min="6408" max="6408" width="3.125" style="35" customWidth="1"/>
    <col min="6409" max="6409" width="12.875" style="35" customWidth="1"/>
    <col min="6410" max="6410" width="3.125" style="35" customWidth="1"/>
    <col min="6411" max="6411" width="12.875" style="35" customWidth="1"/>
    <col min="6412" max="6412" width="3.125" style="35" customWidth="1"/>
    <col min="6413" max="6413" width="3.625" style="35" customWidth="1"/>
    <col min="6414" max="6414" width="2.625" style="35" customWidth="1"/>
    <col min="6415" max="6415" width="5.625" style="35" customWidth="1"/>
    <col min="6416" max="6416" width="3.125" style="35" customWidth="1"/>
    <col min="6417" max="6417" width="10.625" style="35" customWidth="1"/>
    <col min="6418" max="6418" width="6.875" style="35" customWidth="1"/>
    <col min="6419" max="6656" width="3.125" style="35"/>
    <col min="6657" max="6657" width="3.625" style="35" customWidth="1"/>
    <col min="6658" max="6658" width="5.375" style="35" customWidth="1"/>
    <col min="6659" max="6659" width="7.125" style="35" customWidth="1"/>
    <col min="6660" max="6660" width="9" style="35" customWidth="1"/>
    <col min="6661" max="6661" width="4" style="35" customWidth="1"/>
    <col min="6662" max="6662" width="3.125" style="35" customWidth="1"/>
    <col min="6663" max="6663" width="12.875" style="35" customWidth="1"/>
    <col min="6664" max="6664" width="3.125" style="35" customWidth="1"/>
    <col min="6665" max="6665" width="12.875" style="35" customWidth="1"/>
    <col min="6666" max="6666" width="3.125" style="35" customWidth="1"/>
    <col min="6667" max="6667" width="12.875" style="35" customWidth="1"/>
    <col min="6668" max="6668" width="3.125" style="35" customWidth="1"/>
    <col min="6669" max="6669" width="3.625" style="35" customWidth="1"/>
    <col min="6670" max="6670" width="2.625" style="35" customWidth="1"/>
    <col min="6671" max="6671" width="5.625" style="35" customWidth="1"/>
    <col min="6672" max="6672" width="3.125" style="35" customWidth="1"/>
    <col min="6673" max="6673" width="10.625" style="35" customWidth="1"/>
    <col min="6674" max="6674" width="6.875" style="35" customWidth="1"/>
    <col min="6675" max="6912" width="3.125" style="35"/>
    <col min="6913" max="6913" width="3.625" style="35" customWidth="1"/>
    <col min="6914" max="6914" width="5.375" style="35" customWidth="1"/>
    <col min="6915" max="6915" width="7.125" style="35" customWidth="1"/>
    <col min="6916" max="6916" width="9" style="35" customWidth="1"/>
    <col min="6917" max="6917" width="4" style="35" customWidth="1"/>
    <col min="6918" max="6918" width="3.125" style="35" customWidth="1"/>
    <col min="6919" max="6919" width="12.875" style="35" customWidth="1"/>
    <col min="6920" max="6920" width="3.125" style="35" customWidth="1"/>
    <col min="6921" max="6921" width="12.875" style="35" customWidth="1"/>
    <col min="6922" max="6922" width="3.125" style="35" customWidth="1"/>
    <col min="6923" max="6923" width="12.875" style="35" customWidth="1"/>
    <col min="6924" max="6924" width="3.125" style="35" customWidth="1"/>
    <col min="6925" max="6925" width="3.625" style="35" customWidth="1"/>
    <col min="6926" max="6926" width="2.625" style="35" customWidth="1"/>
    <col min="6927" max="6927" width="5.625" style="35" customWidth="1"/>
    <col min="6928" max="6928" width="3.125" style="35" customWidth="1"/>
    <col min="6929" max="6929" width="10.625" style="35" customWidth="1"/>
    <col min="6930" max="6930" width="6.875" style="35" customWidth="1"/>
    <col min="6931" max="7168" width="3.125" style="35"/>
    <col min="7169" max="7169" width="3.625" style="35" customWidth="1"/>
    <col min="7170" max="7170" width="5.375" style="35" customWidth="1"/>
    <col min="7171" max="7171" width="7.125" style="35" customWidth="1"/>
    <col min="7172" max="7172" width="9" style="35" customWidth="1"/>
    <col min="7173" max="7173" width="4" style="35" customWidth="1"/>
    <col min="7174" max="7174" width="3.125" style="35" customWidth="1"/>
    <col min="7175" max="7175" width="12.875" style="35" customWidth="1"/>
    <col min="7176" max="7176" width="3.125" style="35" customWidth="1"/>
    <col min="7177" max="7177" width="12.875" style="35" customWidth="1"/>
    <col min="7178" max="7178" width="3.125" style="35" customWidth="1"/>
    <col min="7179" max="7179" width="12.875" style="35" customWidth="1"/>
    <col min="7180" max="7180" width="3.125" style="35" customWidth="1"/>
    <col min="7181" max="7181" width="3.625" style="35" customWidth="1"/>
    <col min="7182" max="7182" width="2.625" style="35" customWidth="1"/>
    <col min="7183" max="7183" width="5.625" style="35" customWidth="1"/>
    <col min="7184" max="7184" width="3.125" style="35" customWidth="1"/>
    <col min="7185" max="7185" width="10.625" style="35" customWidth="1"/>
    <col min="7186" max="7186" width="6.875" style="35" customWidth="1"/>
    <col min="7187" max="7424" width="3.125" style="35"/>
    <col min="7425" max="7425" width="3.625" style="35" customWidth="1"/>
    <col min="7426" max="7426" width="5.375" style="35" customWidth="1"/>
    <col min="7427" max="7427" width="7.125" style="35" customWidth="1"/>
    <col min="7428" max="7428" width="9" style="35" customWidth="1"/>
    <col min="7429" max="7429" width="4" style="35" customWidth="1"/>
    <col min="7430" max="7430" width="3.125" style="35" customWidth="1"/>
    <col min="7431" max="7431" width="12.875" style="35" customWidth="1"/>
    <col min="7432" max="7432" width="3.125" style="35" customWidth="1"/>
    <col min="7433" max="7433" width="12.875" style="35" customWidth="1"/>
    <col min="7434" max="7434" width="3.125" style="35" customWidth="1"/>
    <col min="7435" max="7435" width="12.875" style="35" customWidth="1"/>
    <col min="7436" max="7436" width="3.125" style="35" customWidth="1"/>
    <col min="7437" max="7437" width="3.625" style="35" customWidth="1"/>
    <col min="7438" max="7438" width="2.625" style="35" customWidth="1"/>
    <col min="7439" max="7439" width="5.625" style="35" customWidth="1"/>
    <col min="7440" max="7440" width="3.125" style="35" customWidth="1"/>
    <col min="7441" max="7441" width="10.625" style="35" customWidth="1"/>
    <col min="7442" max="7442" width="6.875" style="35" customWidth="1"/>
    <col min="7443" max="7680" width="3.125" style="35"/>
    <col min="7681" max="7681" width="3.625" style="35" customWidth="1"/>
    <col min="7682" max="7682" width="5.375" style="35" customWidth="1"/>
    <col min="7683" max="7683" width="7.125" style="35" customWidth="1"/>
    <col min="7684" max="7684" width="9" style="35" customWidth="1"/>
    <col min="7685" max="7685" width="4" style="35" customWidth="1"/>
    <col min="7686" max="7686" width="3.125" style="35" customWidth="1"/>
    <col min="7687" max="7687" width="12.875" style="35" customWidth="1"/>
    <col min="7688" max="7688" width="3.125" style="35" customWidth="1"/>
    <col min="7689" max="7689" width="12.875" style="35" customWidth="1"/>
    <col min="7690" max="7690" width="3.125" style="35" customWidth="1"/>
    <col min="7691" max="7691" width="12.875" style="35" customWidth="1"/>
    <col min="7692" max="7692" width="3.125" style="35" customWidth="1"/>
    <col min="7693" max="7693" width="3.625" style="35" customWidth="1"/>
    <col min="7694" max="7694" width="2.625" style="35" customWidth="1"/>
    <col min="7695" max="7695" width="5.625" style="35" customWidth="1"/>
    <col min="7696" max="7696" width="3.125" style="35" customWidth="1"/>
    <col min="7697" max="7697" width="10.625" style="35" customWidth="1"/>
    <col min="7698" max="7698" width="6.875" style="35" customWidth="1"/>
    <col min="7699" max="7936" width="3.125" style="35"/>
    <col min="7937" max="7937" width="3.625" style="35" customWidth="1"/>
    <col min="7938" max="7938" width="5.375" style="35" customWidth="1"/>
    <col min="7939" max="7939" width="7.125" style="35" customWidth="1"/>
    <col min="7940" max="7940" width="9" style="35" customWidth="1"/>
    <col min="7941" max="7941" width="4" style="35" customWidth="1"/>
    <col min="7942" max="7942" width="3.125" style="35" customWidth="1"/>
    <col min="7943" max="7943" width="12.875" style="35" customWidth="1"/>
    <col min="7944" max="7944" width="3.125" style="35" customWidth="1"/>
    <col min="7945" max="7945" width="12.875" style="35" customWidth="1"/>
    <col min="7946" max="7946" width="3.125" style="35" customWidth="1"/>
    <col min="7947" max="7947" width="12.875" style="35" customWidth="1"/>
    <col min="7948" max="7948" width="3.125" style="35" customWidth="1"/>
    <col min="7949" max="7949" width="3.625" style="35" customWidth="1"/>
    <col min="7950" max="7950" width="2.625" style="35" customWidth="1"/>
    <col min="7951" max="7951" width="5.625" style="35" customWidth="1"/>
    <col min="7952" max="7952" width="3.125" style="35" customWidth="1"/>
    <col min="7953" max="7953" width="10.625" style="35" customWidth="1"/>
    <col min="7954" max="7954" width="6.875" style="35" customWidth="1"/>
    <col min="7955" max="8192" width="3.125" style="35"/>
    <col min="8193" max="8193" width="3.625" style="35" customWidth="1"/>
    <col min="8194" max="8194" width="5.375" style="35" customWidth="1"/>
    <col min="8195" max="8195" width="7.125" style="35" customWidth="1"/>
    <col min="8196" max="8196" width="9" style="35" customWidth="1"/>
    <col min="8197" max="8197" width="4" style="35" customWidth="1"/>
    <col min="8198" max="8198" width="3.125" style="35" customWidth="1"/>
    <col min="8199" max="8199" width="12.875" style="35" customWidth="1"/>
    <col min="8200" max="8200" width="3.125" style="35" customWidth="1"/>
    <col min="8201" max="8201" width="12.875" style="35" customWidth="1"/>
    <col min="8202" max="8202" width="3.125" style="35" customWidth="1"/>
    <col min="8203" max="8203" width="12.875" style="35" customWidth="1"/>
    <col min="8204" max="8204" width="3.125" style="35" customWidth="1"/>
    <col min="8205" max="8205" width="3.625" style="35" customWidth="1"/>
    <col min="8206" max="8206" width="2.625" style="35" customWidth="1"/>
    <col min="8207" max="8207" width="5.625" style="35" customWidth="1"/>
    <col min="8208" max="8208" width="3.125" style="35" customWidth="1"/>
    <col min="8209" max="8209" width="10.625" style="35" customWidth="1"/>
    <col min="8210" max="8210" width="6.875" style="35" customWidth="1"/>
    <col min="8211" max="8448" width="3.125" style="35"/>
    <col min="8449" max="8449" width="3.625" style="35" customWidth="1"/>
    <col min="8450" max="8450" width="5.375" style="35" customWidth="1"/>
    <col min="8451" max="8451" width="7.125" style="35" customWidth="1"/>
    <col min="8452" max="8452" width="9" style="35" customWidth="1"/>
    <col min="8453" max="8453" width="4" style="35" customWidth="1"/>
    <col min="8454" max="8454" width="3.125" style="35" customWidth="1"/>
    <col min="8455" max="8455" width="12.875" style="35" customWidth="1"/>
    <col min="8456" max="8456" width="3.125" style="35" customWidth="1"/>
    <col min="8457" max="8457" width="12.875" style="35" customWidth="1"/>
    <col min="8458" max="8458" width="3.125" style="35" customWidth="1"/>
    <col min="8459" max="8459" width="12.875" style="35" customWidth="1"/>
    <col min="8460" max="8460" width="3.125" style="35" customWidth="1"/>
    <col min="8461" max="8461" width="3.625" style="35" customWidth="1"/>
    <col min="8462" max="8462" width="2.625" style="35" customWidth="1"/>
    <col min="8463" max="8463" width="5.625" style="35" customWidth="1"/>
    <col min="8464" max="8464" width="3.125" style="35" customWidth="1"/>
    <col min="8465" max="8465" width="10.625" style="35" customWidth="1"/>
    <col min="8466" max="8466" width="6.875" style="35" customWidth="1"/>
    <col min="8467" max="8704" width="3.125" style="35"/>
    <col min="8705" max="8705" width="3.625" style="35" customWidth="1"/>
    <col min="8706" max="8706" width="5.375" style="35" customWidth="1"/>
    <col min="8707" max="8707" width="7.125" style="35" customWidth="1"/>
    <col min="8708" max="8708" width="9" style="35" customWidth="1"/>
    <col min="8709" max="8709" width="4" style="35" customWidth="1"/>
    <col min="8710" max="8710" width="3.125" style="35" customWidth="1"/>
    <col min="8711" max="8711" width="12.875" style="35" customWidth="1"/>
    <col min="8712" max="8712" width="3.125" style="35" customWidth="1"/>
    <col min="8713" max="8713" width="12.875" style="35" customWidth="1"/>
    <col min="8714" max="8714" width="3.125" style="35" customWidth="1"/>
    <col min="8715" max="8715" width="12.875" style="35" customWidth="1"/>
    <col min="8716" max="8716" width="3.125" style="35" customWidth="1"/>
    <col min="8717" max="8717" width="3.625" style="35" customWidth="1"/>
    <col min="8718" max="8718" width="2.625" style="35" customWidth="1"/>
    <col min="8719" max="8719" width="5.625" style="35" customWidth="1"/>
    <col min="8720" max="8720" width="3.125" style="35" customWidth="1"/>
    <col min="8721" max="8721" width="10.625" style="35" customWidth="1"/>
    <col min="8722" max="8722" width="6.875" style="35" customWidth="1"/>
    <col min="8723" max="8960" width="3.125" style="35"/>
    <col min="8961" max="8961" width="3.625" style="35" customWidth="1"/>
    <col min="8962" max="8962" width="5.375" style="35" customWidth="1"/>
    <col min="8963" max="8963" width="7.125" style="35" customWidth="1"/>
    <col min="8964" max="8964" width="9" style="35" customWidth="1"/>
    <col min="8965" max="8965" width="4" style="35" customWidth="1"/>
    <col min="8966" max="8966" width="3.125" style="35" customWidth="1"/>
    <col min="8967" max="8967" width="12.875" style="35" customWidth="1"/>
    <col min="8968" max="8968" width="3.125" style="35" customWidth="1"/>
    <col min="8969" max="8969" width="12.875" style="35" customWidth="1"/>
    <col min="8970" max="8970" width="3.125" style="35" customWidth="1"/>
    <col min="8971" max="8971" width="12.875" style="35" customWidth="1"/>
    <col min="8972" max="8972" width="3.125" style="35" customWidth="1"/>
    <col min="8973" max="8973" width="3.625" style="35" customWidth="1"/>
    <col min="8974" max="8974" width="2.625" style="35" customWidth="1"/>
    <col min="8975" max="8975" width="5.625" style="35" customWidth="1"/>
    <col min="8976" max="8976" width="3.125" style="35" customWidth="1"/>
    <col min="8977" max="8977" width="10.625" style="35" customWidth="1"/>
    <col min="8978" max="8978" width="6.875" style="35" customWidth="1"/>
    <col min="8979" max="9216" width="3.125" style="35"/>
    <col min="9217" max="9217" width="3.625" style="35" customWidth="1"/>
    <col min="9218" max="9218" width="5.375" style="35" customWidth="1"/>
    <col min="9219" max="9219" width="7.125" style="35" customWidth="1"/>
    <col min="9220" max="9220" width="9" style="35" customWidth="1"/>
    <col min="9221" max="9221" width="4" style="35" customWidth="1"/>
    <col min="9222" max="9222" width="3.125" style="35" customWidth="1"/>
    <col min="9223" max="9223" width="12.875" style="35" customWidth="1"/>
    <col min="9224" max="9224" width="3.125" style="35" customWidth="1"/>
    <col min="9225" max="9225" width="12.875" style="35" customWidth="1"/>
    <col min="9226" max="9226" width="3.125" style="35" customWidth="1"/>
    <col min="9227" max="9227" width="12.875" style="35" customWidth="1"/>
    <col min="9228" max="9228" width="3.125" style="35" customWidth="1"/>
    <col min="9229" max="9229" width="3.625" style="35" customWidth="1"/>
    <col min="9230" max="9230" width="2.625" style="35" customWidth="1"/>
    <col min="9231" max="9231" width="5.625" style="35" customWidth="1"/>
    <col min="9232" max="9232" width="3.125" style="35" customWidth="1"/>
    <col min="9233" max="9233" width="10.625" style="35" customWidth="1"/>
    <col min="9234" max="9234" width="6.875" style="35" customWidth="1"/>
    <col min="9235" max="9472" width="3.125" style="35"/>
    <col min="9473" max="9473" width="3.625" style="35" customWidth="1"/>
    <col min="9474" max="9474" width="5.375" style="35" customWidth="1"/>
    <col min="9475" max="9475" width="7.125" style="35" customWidth="1"/>
    <col min="9476" max="9476" width="9" style="35" customWidth="1"/>
    <col min="9477" max="9477" width="4" style="35" customWidth="1"/>
    <col min="9478" max="9478" width="3.125" style="35" customWidth="1"/>
    <col min="9479" max="9479" width="12.875" style="35" customWidth="1"/>
    <col min="9480" max="9480" width="3.125" style="35" customWidth="1"/>
    <col min="9481" max="9481" width="12.875" style="35" customWidth="1"/>
    <col min="9482" max="9482" width="3.125" style="35" customWidth="1"/>
    <col min="9483" max="9483" width="12.875" style="35" customWidth="1"/>
    <col min="9484" max="9484" width="3.125" style="35" customWidth="1"/>
    <col min="9485" max="9485" width="3.625" style="35" customWidth="1"/>
    <col min="9486" max="9486" width="2.625" style="35" customWidth="1"/>
    <col min="9487" max="9487" width="5.625" style="35" customWidth="1"/>
    <col min="9488" max="9488" width="3.125" style="35" customWidth="1"/>
    <col min="9489" max="9489" width="10.625" style="35" customWidth="1"/>
    <col min="9490" max="9490" width="6.875" style="35" customWidth="1"/>
    <col min="9491" max="9728" width="3.125" style="35"/>
    <col min="9729" max="9729" width="3.625" style="35" customWidth="1"/>
    <col min="9730" max="9730" width="5.375" style="35" customWidth="1"/>
    <col min="9731" max="9731" width="7.125" style="35" customWidth="1"/>
    <col min="9732" max="9732" width="9" style="35" customWidth="1"/>
    <col min="9733" max="9733" width="4" style="35" customWidth="1"/>
    <col min="9734" max="9734" width="3.125" style="35" customWidth="1"/>
    <col min="9735" max="9735" width="12.875" style="35" customWidth="1"/>
    <col min="9736" max="9736" width="3.125" style="35" customWidth="1"/>
    <col min="9737" max="9737" width="12.875" style="35" customWidth="1"/>
    <col min="9738" max="9738" width="3.125" style="35" customWidth="1"/>
    <col min="9739" max="9739" width="12.875" style="35" customWidth="1"/>
    <col min="9740" max="9740" width="3.125" style="35" customWidth="1"/>
    <col min="9741" max="9741" width="3.625" style="35" customWidth="1"/>
    <col min="9742" max="9742" width="2.625" style="35" customWidth="1"/>
    <col min="9743" max="9743" width="5.625" style="35" customWidth="1"/>
    <col min="9744" max="9744" width="3.125" style="35" customWidth="1"/>
    <col min="9745" max="9745" width="10.625" style="35" customWidth="1"/>
    <col min="9746" max="9746" width="6.875" style="35" customWidth="1"/>
    <col min="9747" max="9984" width="3.125" style="35"/>
    <col min="9985" max="9985" width="3.625" style="35" customWidth="1"/>
    <col min="9986" max="9986" width="5.375" style="35" customWidth="1"/>
    <col min="9987" max="9987" width="7.125" style="35" customWidth="1"/>
    <col min="9988" max="9988" width="9" style="35" customWidth="1"/>
    <col min="9989" max="9989" width="4" style="35" customWidth="1"/>
    <col min="9990" max="9990" width="3.125" style="35" customWidth="1"/>
    <col min="9991" max="9991" width="12.875" style="35" customWidth="1"/>
    <col min="9992" max="9992" width="3.125" style="35" customWidth="1"/>
    <col min="9993" max="9993" width="12.875" style="35" customWidth="1"/>
    <col min="9994" max="9994" width="3.125" style="35" customWidth="1"/>
    <col min="9995" max="9995" width="12.875" style="35" customWidth="1"/>
    <col min="9996" max="9996" width="3.125" style="35" customWidth="1"/>
    <col min="9997" max="9997" width="3.625" style="35" customWidth="1"/>
    <col min="9998" max="9998" width="2.625" style="35" customWidth="1"/>
    <col min="9999" max="9999" width="5.625" style="35" customWidth="1"/>
    <col min="10000" max="10000" width="3.125" style="35" customWidth="1"/>
    <col min="10001" max="10001" width="10.625" style="35" customWidth="1"/>
    <col min="10002" max="10002" width="6.875" style="35" customWidth="1"/>
    <col min="10003" max="10240" width="3.125" style="35"/>
    <col min="10241" max="10241" width="3.625" style="35" customWidth="1"/>
    <col min="10242" max="10242" width="5.375" style="35" customWidth="1"/>
    <col min="10243" max="10243" width="7.125" style="35" customWidth="1"/>
    <col min="10244" max="10244" width="9" style="35" customWidth="1"/>
    <col min="10245" max="10245" width="4" style="35" customWidth="1"/>
    <col min="10246" max="10246" width="3.125" style="35" customWidth="1"/>
    <col min="10247" max="10247" width="12.875" style="35" customWidth="1"/>
    <col min="10248" max="10248" width="3.125" style="35" customWidth="1"/>
    <col min="10249" max="10249" width="12.875" style="35" customWidth="1"/>
    <col min="10250" max="10250" width="3.125" style="35" customWidth="1"/>
    <col min="10251" max="10251" width="12.875" style="35" customWidth="1"/>
    <col min="10252" max="10252" width="3.125" style="35" customWidth="1"/>
    <col min="10253" max="10253" width="3.625" style="35" customWidth="1"/>
    <col min="10254" max="10254" width="2.625" style="35" customWidth="1"/>
    <col min="10255" max="10255" width="5.625" style="35" customWidth="1"/>
    <col min="10256" max="10256" width="3.125" style="35" customWidth="1"/>
    <col min="10257" max="10257" width="10.625" style="35" customWidth="1"/>
    <col min="10258" max="10258" width="6.875" style="35" customWidth="1"/>
    <col min="10259" max="10496" width="3.125" style="35"/>
    <col min="10497" max="10497" width="3.625" style="35" customWidth="1"/>
    <col min="10498" max="10498" width="5.375" style="35" customWidth="1"/>
    <col min="10499" max="10499" width="7.125" style="35" customWidth="1"/>
    <col min="10500" max="10500" width="9" style="35" customWidth="1"/>
    <col min="10501" max="10501" width="4" style="35" customWidth="1"/>
    <col min="10502" max="10502" width="3.125" style="35" customWidth="1"/>
    <col min="10503" max="10503" width="12.875" style="35" customWidth="1"/>
    <col min="10504" max="10504" width="3.125" style="35" customWidth="1"/>
    <col min="10505" max="10505" width="12.875" style="35" customWidth="1"/>
    <col min="10506" max="10506" width="3.125" style="35" customWidth="1"/>
    <col min="10507" max="10507" width="12.875" style="35" customWidth="1"/>
    <col min="10508" max="10508" width="3.125" style="35" customWidth="1"/>
    <col min="10509" max="10509" width="3.625" style="35" customWidth="1"/>
    <col min="10510" max="10510" width="2.625" style="35" customWidth="1"/>
    <col min="10511" max="10511" width="5.625" style="35" customWidth="1"/>
    <col min="10512" max="10512" width="3.125" style="35" customWidth="1"/>
    <col min="10513" max="10513" width="10.625" style="35" customWidth="1"/>
    <col min="10514" max="10514" width="6.875" style="35" customWidth="1"/>
    <col min="10515" max="10752" width="3.125" style="35"/>
    <col min="10753" max="10753" width="3.625" style="35" customWidth="1"/>
    <col min="10754" max="10754" width="5.375" style="35" customWidth="1"/>
    <col min="10755" max="10755" width="7.125" style="35" customWidth="1"/>
    <col min="10756" max="10756" width="9" style="35" customWidth="1"/>
    <col min="10757" max="10757" width="4" style="35" customWidth="1"/>
    <col min="10758" max="10758" width="3.125" style="35" customWidth="1"/>
    <col min="10759" max="10759" width="12.875" style="35" customWidth="1"/>
    <col min="10760" max="10760" width="3.125" style="35" customWidth="1"/>
    <col min="10761" max="10761" width="12.875" style="35" customWidth="1"/>
    <col min="10762" max="10762" width="3.125" style="35" customWidth="1"/>
    <col min="10763" max="10763" width="12.875" style="35" customWidth="1"/>
    <col min="10764" max="10764" width="3.125" style="35" customWidth="1"/>
    <col min="10765" max="10765" width="3.625" style="35" customWidth="1"/>
    <col min="10766" max="10766" width="2.625" style="35" customWidth="1"/>
    <col min="10767" max="10767" width="5.625" style="35" customWidth="1"/>
    <col min="10768" max="10768" width="3.125" style="35" customWidth="1"/>
    <col min="10769" max="10769" width="10.625" style="35" customWidth="1"/>
    <col min="10770" max="10770" width="6.875" style="35" customWidth="1"/>
    <col min="10771" max="11008" width="3.125" style="35"/>
    <col min="11009" max="11009" width="3.625" style="35" customWidth="1"/>
    <col min="11010" max="11010" width="5.375" style="35" customWidth="1"/>
    <col min="11011" max="11011" width="7.125" style="35" customWidth="1"/>
    <col min="11012" max="11012" width="9" style="35" customWidth="1"/>
    <col min="11013" max="11013" width="4" style="35" customWidth="1"/>
    <col min="11014" max="11014" width="3.125" style="35" customWidth="1"/>
    <col min="11015" max="11015" width="12.875" style="35" customWidth="1"/>
    <col min="11016" max="11016" width="3.125" style="35" customWidth="1"/>
    <col min="11017" max="11017" width="12.875" style="35" customWidth="1"/>
    <col min="11018" max="11018" width="3.125" style="35" customWidth="1"/>
    <col min="11019" max="11019" width="12.875" style="35" customWidth="1"/>
    <col min="11020" max="11020" width="3.125" style="35" customWidth="1"/>
    <col min="11021" max="11021" width="3.625" style="35" customWidth="1"/>
    <col min="11022" max="11022" width="2.625" style="35" customWidth="1"/>
    <col min="11023" max="11023" width="5.625" style="35" customWidth="1"/>
    <col min="11024" max="11024" width="3.125" style="35" customWidth="1"/>
    <col min="11025" max="11025" width="10.625" style="35" customWidth="1"/>
    <col min="11026" max="11026" width="6.875" style="35" customWidth="1"/>
    <col min="11027" max="11264" width="3.125" style="35"/>
    <col min="11265" max="11265" width="3.625" style="35" customWidth="1"/>
    <col min="11266" max="11266" width="5.375" style="35" customWidth="1"/>
    <col min="11267" max="11267" width="7.125" style="35" customWidth="1"/>
    <col min="11268" max="11268" width="9" style="35" customWidth="1"/>
    <col min="11269" max="11269" width="4" style="35" customWidth="1"/>
    <col min="11270" max="11270" width="3.125" style="35" customWidth="1"/>
    <col min="11271" max="11271" width="12.875" style="35" customWidth="1"/>
    <col min="11272" max="11272" width="3.125" style="35" customWidth="1"/>
    <col min="11273" max="11273" width="12.875" style="35" customWidth="1"/>
    <col min="11274" max="11274" width="3.125" style="35" customWidth="1"/>
    <col min="11275" max="11275" width="12.875" style="35" customWidth="1"/>
    <col min="11276" max="11276" width="3.125" style="35" customWidth="1"/>
    <col min="11277" max="11277" width="3.625" style="35" customWidth="1"/>
    <col min="11278" max="11278" width="2.625" style="35" customWidth="1"/>
    <col min="11279" max="11279" width="5.625" style="35" customWidth="1"/>
    <col min="11280" max="11280" width="3.125" style="35" customWidth="1"/>
    <col min="11281" max="11281" width="10.625" style="35" customWidth="1"/>
    <col min="11282" max="11282" width="6.875" style="35" customWidth="1"/>
    <col min="11283" max="11520" width="3.125" style="35"/>
    <col min="11521" max="11521" width="3.625" style="35" customWidth="1"/>
    <col min="11522" max="11522" width="5.375" style="35" customWidth="1"/>
    <col min="11523" max="11523" width="7.125" style="35" customWidth="1"/>
    <col min="11524" max="11524" width="9" style="35" customWidth="1"/>
    <col min="11525" max="11525" width="4" style="35" customWidth="1"/>
    <col min="11526" max="11526" width="3.125" style="35" customWidth="1"/>
    <col min="11527" max="11527" width="12.875" style="35" customWidth="1"/>
    <col min="11528" max="11528" width="3.125" style="35" customWidth="1"/>
    <col min="11529" max="11529" width="12.875" style="35" customWidth="1"/>
    <col min="11530" max="11530" width="3.125" style="35" customWidth="1"/>
    <col min="11531" max="11531" width="12.875" style="35" customWidth="1"/>
    <col min="11532" max="11532" width="3.125" style="35" customWidth="1"/>
    <col min="11533" max="11533" width="3.625" style="35" customWidth="1"/>
    <col min="11534" max="11534" width="2.625" style="35" customWidth="1"/>
    <col min="11535" max="11535" width="5.625" style="35" customWidth="1"/>
    <col min="11536" max="11536" width="3.125" style="35" customWidth="1"/>
    <col min="11537" max="11537" width="10.625" style="35" customWidth="1"/>
    <col min="11538" max="11538" width="6.875" style="35" customWidth="1"/>
    <col min="11539" max="11776" width="3.125" style="35"/>
    <col min="11777" max="11777" width="3.625" style="35" customWidth="1"/>
    <col min="11778" max="11778" width="5.375" style="35" customWidth="1"/>
    <col min="11779" max="11779" width="7.125" style="35" customWidth="1"/>
    <col min="11780" max="11780" width="9" style="35" customWidth="1"/>
    <col min="11781" max="11781" width="4" style="35" customWidth="1"/>
    <col min="11782" max="11782" width="3.125" style="35" customWidth="1"/>
    <col min="11783" max="11783" width="12.875" style="35" customWidth="1"/>
    <col min="11784" max="11784" width="3.125" style="35" customWidth="1"/>
    <col min="11785" max="11785" width="12.875" style="35" customWidth="1"/>
    <col min="11786" max="11786" width="3.125" style="35" customWidth="1"/>
    <col min="11787" max="11787" width="12.875" style="35" customWidth="1"/>
    <col min="11788" max="11788" width="3.125" style="35" customWidth="1"/>
    <col min="11789" max="11789" width="3.625" style="35" customWidth="1"/>
    <col min="11790" max="11790" width="2.625" style="35" customWidth="1"/>
    <col min="11791" max="11791" width="5.625" style="35" customWidth="1"/>
    <col min="11792" max="11792" width="3.125" style="35" customWidth="1"/>
    <col min="11793" max="11793" width="10.625" style="35" customWidth="1"/>
    <col min="11794" max="11794" width="6.875" style="35" customWidth="1"/>
    <col min="11795" max="12032" width="3.125" style="35"/>
    <col min="12033" max="12033" width="3.625" style="35" customWidth="1"/>
    <col min="12034" max="12034" width="5.375" style="35" customWidth="1"/>
    <col min="12035" max="12035" width="7.125" style="35" customWidth="1"/>
    <col min="12036" max="12036" width="9" style="35" customWidth="1"/>
    <col min="12037" max="12037" width="4" style="35" customWidth="1"/>
    <col min="12038" max="12038" width="3.125" style="35" customWidth="1"/>
    <col min="12039" max="12039" width="12.875" style="35" customWidth="1"/>
    <col min="12040" max="12040" width="3.125" style="35" customWidth="1"/>
    <col min="12041" max="12041" width="12.875" style="35" customWidth="1"/>
    <col min="12042" max="12042" width="3.125" style="35" customWidth="1"/>
    <col min="12043" max="12043" width="12.875" style="35" customWidth="1"/>
    <col min="12044" max="12044" width="3.125" style="35" customWidth="1"/>
    <col min="12045" max="12045" width="3.625" style="35" customWidth="1"/>
    <col min="12046" max="12046" width="2.625" style="35" customWidth="1"/>
    <col min="12047" max="12047" width="5.625" style="35" customWidth="1"/>
    <col min="12048" max="12048" width="3.125" style="35" customWidth="1"/>
    <col min="12049" max="12049" width="10.625" style="35" customWidth="1"/>
    <col min="12050" max="12050" width="6.875" style="35" customWidth="1"/>
    <col min="12051" max="12288" width="3.125" style="35"/>
    <col min="12289" max="12289" width="3.625" style="35" customWidth="1"/>
    <col min="12290" max="12290" width="5.375" style="35" customWidth="1"/>
    <col min="12291" max="12291" width="7.125" style="35" customWidth="1"/>
    <col min="12292" max="12292" width="9" style="35" customWidth="1"/>
    <col min="12293" max="12293" width="4" style="35" customWidth="1"/>
    <col min="12294" max="12294" width="3.125" style="35" customWidth="1"/>
    <col min="12295" max="12295" width="12.875" style="35" customWidth="1"/>
    <col min="12296" max="12296" width="3.125" style="35" customWidth="1"/>
    <col min="12297" max="12297" width="12.875" style="35" customWidth="1"/>
    <col min="12298" max="12298" width="3.125" style="35" customWidth="1"/>
    <col min="12299" max="12299" width="12.875" style="35" customWidth="1"/>
    <col min="12300" max="12300" width="3.125" style="35" customWidth="1"/>
    <col min="12301" max="12301" width="3.625" style="35" customWidth="1"/>
    <col min="12302" max="12302" width="2.625" style="35" customWidth="1"/>
    <col min="12303" max="12303" width="5.625" style="35" customWidth="1"/>
    <col min="12304" max="12304" width="3.125" style="35" customWidth="1"/>
    <col min="12305" max="12305" width="10.625" style="35" customWidth="1"/>
    <col min="12306" max="12306" width="6.875" style="35" customWidth="1"/>
    <col min="12307" max="12544" width="3.125" style="35"/>
    <col min="12545" max="12545" width="3.625" style="35" customWidth="1"/>
    <col min="12546" max="12546" width="5.375" style="35" customWidth="1"/>
    <col min="12547" max="12547" width="7.125" style="35" customWidth="1"/>
    <col min="12548" max="12548" width="9" style="35" customWidth="1"/>
    <col min="12549" max="12549" width="4" style="35" customWidth="1"/>
    <col min="12550" max="12550" width="3.125" style="35" customWidth="1"/>
    <col min="12551" max="12551" width="12.875" style="35" customWidth="1"/>
    <col min="12552" max="12552" width="3.125" style="35" customWidth="1"/>
    <col min="12553" max="12553" width="12.875" style="35" customWidth="1"/>
    <col min="12554" max="12554" width="3.125" style="35" customWidth="1"/>
    <col min="12555" max="12555" width="12.875" style="35" customWidth="1"/>
    <col min="12556" max="12556" width="3.125" style="35" customWidth="1"/>
    <col min="12557" max="12557" width="3.625" style="35" customWidth="1"/>
    <col min="12558" max="12558" width="2.625" style="35" customWidth="1"/>
    <col min="12559" max="12559" width="5.625" style="35" customWidth="1"/>
    <col min="12560" max="12560" width="3.125" style="35" customWidth="1"/>
    <col min="12561" max="12561" width="10.625" style="35" customWidth="1"/>
    <col min="12562" max="12562" width="6.875" style="35" customWidth="1"/>
    <col min="12563" max="12800" width="3.125" style="35"/>
    <col min="12801" max="12801" width="3.625" style="35" customWidth="1"/>
    <col min="12802" max="12802" width="5.375" style="35" customWidth="1"/>
    <col min="12803" max="12803" width="7.125" style="35" customWidth="1"/>
    <col min="12804" max="12804" width="9" style="35" customWidth="1"/>
    <col min="12805" max="12805" width="4" style="35" customWidth="1"/>
    <col min="12806" max="12806" width="3.125" style="35" customWidth="1"/>
    <col min="12807" max="12807" width="12.875" style="35" customWidth="1"/>
    <col min="12808" max="12808" width="3.125" style="35" customWidth="1"/>
    <col min="12809" max="12809" width="12.875" style="35" customWidth="1"/>
    <col min="12810" max="12810" width="3.125" style="35" customWidth="1"/>
    <col min="12811" max="12811" width="12.875" style="35" customWidth="1"/>
    <col min="12812" max="12812" width="3.125" style="35" customWidth="1"/>
    <col min="12813" max="12813" width="3.625" style="35" customWidth="1"/>
    <col min="12814" max="12814" width="2.625" style="35" customWidth="1"/>
    <col min="12815" max="12815" width="5.625" style="35" customWidth="1"/>
    <col min="12816" max="12816" width="3.125" style="35" customWidth="1"/>
    <col min="12817" max="12817" width="10.625" style="35" customWidth="1"/>
    <col min="12818" max="12818" width="6.875" style="35" customWidth="1"/>
    <col min="12819" max="13056" width="3.125" style="35"/>
    <col min="13057" max="13057" width="3.625" style="35" customWidth="1"/>
    <col min="13058" max="13058" width="5.375" style="35" customWidth="1"/>
    <col min="13059" max="13059" width="7.125" style="35" customWidth="1"/>
    <col min="13060" max="13060" width="9" style="35" customWidth="1"/>
    <col min="13061" max="13061" width="4" style="35" customWidth="1"/>
    <col min="13062" max="13062" width="3.125" style="35" customWidth="1"/>
    <col min="13063" max="13063" width="12.875" style="35" customWidth="1"/>
    <col min="13064" max="13064" width="3.125" style="35" customWidth="1"/>
    <col min="13065" max="13065" width="12.875" style="35" customWidth="1"/>
    <col min="13066" max="13066" width="3.125" style="35" customWidth="1"/>
    <col min="13067" max="13067" width="12.875" style="35" customWidth="1"/>
    <col min="13068" max="13068" width="3.125" style="35" customWidth="1"/>
    <col min="13069" max="13069" width="3.625" style="35" customWidth="1"/>
    <col min="13070" max="13070" width="2.625" style="35" customWidth="1"/>
    <col min="13071" max="13071" width="5.625" style="35" customWidth="1"/>
    <col min="13072" max="13072" width="3.125" style="35" customWidth="1"/>
    <col min="13073" max="13073" width="10.625" style="35" customWidth="1"/>
    <col min="13074" max="13074" width="6.875" style="35" customWidth="1"/>
    <col min="13075" max="13312" width="3.125" style="35"/>
    <col min="13313" max="13313" width="3.625" style="35" customWidth="1"/>
    <col min="13314" max="13314" width="5.375" style="35" customWidth="1"/>
    <col min="13315" max="13315" width="7.125" style="35" customWidth="1"/>
    <col min="13316" max="13316" width="9" style="35" customWidth="1"/>
    <col min="13317" max="13317" width="4" style="35" customWidth="1"/>
    <col min="13318" max="13318" width="3.125" style="35" customWidth="1"/>
    <col min="13319" max="13319" width="12.875" style="35" customWidth="1"/>
    <col min="13320" max="13320" width="3.125" style="35" customWidth="1"/>
    <col min="13321" max="13321" width="12.875" style="35" customWidth="1"/>
    <col min="13322" max="13322" width="3.125" style="35" customWidth="1"/>
    <col min="13323" max="13323" width="12.875" style="35" customWidth="1"/>
    <col min="13324" max="13324" width="3.125" style="35" customWidth="1"/>
    <col min="13325" max="13325" width="3.625" style="35" customWidth="1"/>
    <col min="13326" max="13326" width="2.625" style="35" customWidth="1"/>
    <col min="13327" max="13327" width="5.625" style="35" customWidth="1"/>
    <col min="13328" max="13328" width="3.125" style="35" customWidth="1"/>
    <col min="13329" max="13329" width="10.625" style="35" customWidth="1"/>
    <col min="13330" max="13330" width="6.875" style="35" customWidth="1"/>
    <col min="13331" max="13568" width="3.125" style="35"/>
    <col min="13569" max="13569" width="3.625" style="35" customWidth="1"/>
    <col min="13570" max="13570" width="5.375" style="35" customWidth="1"/>
    <col min="13571" max="13571" width="7.125" style="35" customWidth="1"/>
    <col min="13572" max="13572" width="9" style="35" customWidth="1"/>
    <col min="13573" max="13573" width="4" style="35" customWidth="1"/>
    <col min="13574" max="13574" width="3.125" style="35" customWidth="1"/>
    <col min="13575" max="13575" width="12.875" style="35" customWidth="1"/>
    <col min="13576" max="13576" width="3.125" style="35" customWidth="1"/>
    <col min="13577" max="13577" width="12.875" style="35" customWidth="1"/>
    <col min="13578" max="13578" width="3.125" style="35" customWidth="1"/>
    <col min="13579" max="13579" width="12.875" style="35" customWidth="1"/>
    <col min="13580" max="13580" width="3.125" style="35" customWidth="1"/>
    <col min="13581" max="13581" width="3.625" style="35" customWidth="1"/>
    <col min="13582" max="13582" width="2.625" style="35" customWidth="1"/>
    <col min="13583" max="13583" width="5.625" style="35" customWidth="1"/>
    <col min="13584" max="13584" width="3.125" style="35" customWidth="1"/>
    <col min="13585" max="13585" width="10.625" style="35" customWidth="1"/>
    <col min="13586" max="13586" width="6.875" style="35" customWidth="1"/>
    <col min="13587" max="13824" width="3.125" style="35"/>
    <col min="13825" max="13825" width="3.625" style="35" customWidth="1"/>
    <col min="13826" max="13826" width="5.375" style="35" customWidth="1"/>
    <col min="13827" max="13827" width="7.125" style="35" customWidth="1"/>
    <col min="13828" max="13828" width="9" style="35" customWidth="1"/>
    <col min="13829" max="13829" width="4" style="35" customWidth="1"/>
    <col min="13830" max="13830" width="3.125" style="35" customWidth="1"/>
    <col min="13831" max="13831" width="12.875" style="35" customWidth="1"/>
    <col min="13832" max="13832" width="3.125" style="35" customWidth="1"/>
    <col min="13833" max="13833" width="12.875" style="35" customWidth="1"/>
    <col min="13834" max="13834" width="3.125" style="35" customWidth="1"/>
    <col min="13835" max="13835" width="12.875" style="35" customWidth="1"/>
    <col min="13836" max="13836" width="3.125" style="35" customWidth="1"/>
    <col min="13837" max="13837" width="3.625" style="35" customWidth="1"/>
    <col min="13838" max="13838" width="2.625" style="35" customWidth="1"/>
    <col min="13839" max="13839" width="5.625" style="35" customWidth="1"/>
    <col min="13840" max="13840" width="3.125" style="35" customWidth="1"/>
    <col min="13841" max="13841" width="10.625" style="35" customWidth="1"/>
    <col min="13842" max="13842" width="6.875" style="35" customWidth="1"/>
    <col min="13843" max="14080" width="3.125" style="35"/>
    <col min="14081" max="14081" width="3.625" style="35" customWidth="1"/>
    <col min="14082" max="14082" width="5.375" style="35" customWidth="1"/>
    <col min="14083" max="14083" width="7.125" style="35" customWidth="1"/>
    <col min="14084" max="14084" width="9" style="35" customWidth="1"/>
    <col min="14085" max="14085" width="4" style="35" customWidth="1"/>
    <col min="14086" max="14086" width="3.125" style="35" customWidth="1"/>
    <col min="14087" max="14087" width="12.875" style="35" customWidth="1"/>
    <col min="14088" max="14088" width="3.125" style="35" customWidth="1"/>
    <col min="14089" max="14089" width="12.875" style="35" customWidth="1"/>
    <col min="14090" max="14090" width="3.125" style="35" customWidth="1"/>
    <col min="14091" max="14091" width="12.875" style="35" customWidth="1"/>
    <col min="14092" max="14092" width="3.125" style="35" customWidth="1"/>
    <col min="14093" max="14093" width="3.625" style="35" customWidth="1"/>
    <col min="14094" max="14094" width="2.625" style="35" customWidth="1"/>
    <col min="14095" max="14095" width="5.625" style="35" customWidth="1"/>
    <col min="14096" max="14096" width="3.125" style="35" customWidth="1"/>
    <col min="14097" max="14097" width="10.625" style="35" customWidth="1"/>
    <col min="14098" max="14098" width="6.875" style="35" customWidth="1"/>
    <col min="14099" max="14336" width="3.125" style="35"/>
    <col min="14337" max="14337" width="3.625" style="35" customWidth="1"/>
    <col min="14338" max="14338" width="5.375" style="35" customWidth="1"/>
    <col min="14339" max="14339" width="7.125" style="35" customWidth="1"/>
    <col min="14340" max="14340" width="9" style="35" customWidth="1"/>
    <col min="14341" max="14341" width="4" style="35" customWidth="1"/>
    <col min="14342" max="14342" width="3.125" style="35" customWidth="1"/>
    <col min="14343" max="14343" width="12.875" style="35" customWidth="1"/>
    <col min="14344" max="14344" width="3.125" style="35" customWidth="1"/>
    <col min="14345" max="14345" width="12.875" style="35" customWidth="1"/>
    <col min="14346" max="14346" width="3.125" style="35" customWidth="1"/>
    <col min="14347" max="14347" width="12.875" style="35" customWidth="1"/>
    <col min="14348" max="14348" width="3.125" style="35" customWidth="1"/>
    <col min="14349" max="14349" width="3.625" style="35" customWidth="1"/>
    <col min="14350" max="14350" width="2.625" style="35" customWidth="1"/>
    <col min="14351" max="14351" width="5.625" style="35" customWidth="1"/>
    <col min="14352" max="14352" width="3.125" style="35" customWidth="1"/>
    <col min="14353" max="14353" width="10.625" style="35" customWidth="1"/>
    <col min="14354" max="14354" width="6.875" style="35" customWidth="1"/>
    <col min="14355" max="14592" width="3.125" style="35"/>
    <col min="14593" max="14593" width="3.625" style="35" customWidth="1"/>
    <col min="14594" max="14594" width="5.375" style="35" customWidth="1"/>
    <col min="14595" max="14595" width="7.125" style="35" customWidth="1"/>
    <col min="14596" max="14596" width="9" style="35" customWidth="1"/>
    <col min="14597" max="14597" width="4" style="35" customWidth="1"/>
    <col min="14598" max="14598" width="3.125" style="35" customWidth="1"/>
    <col min="14599" max="14599" width="12.875" style="35" customWidth="1"/>
    <col min="14600" max="14600" width="3.125" style="35" customWidth="1"/>
    <col min="14601" max="14601" width="12.875" style="35" customWidth="1"/>
    <col min="14602" max="14602" width="3.125" style="35" customWidth="1"/>
    <col min="14603" max="14603" width="12.875" style="35" customWidth="1"/>
    <col min="14604" max="14604" width="3.125" style="35" customWidth="1"/>
    <col min="14605" max="14605" width="3.625" style="35" customWidth="1"/>
    <col min="14606" max="14606" width="2.625" style="35" customWidth="1"/>
    <col min="14607" max="14607" width="5.625" style="35" customWidth="1"/>
    <col min="14608" max="14608" width="3.125" style="35" customWidth="1"/>
    <col min="14609" max="14609" width="10.625" style="35" customWidth="1"/>
    <col min="14610" max="14610" width="6.875" style="35" customWidth="1"/>
    <col min="14611" max="14848" width="3.125" style="35"/>
    <col min="14849" max="14849" width="3.625" style="35" customWidth="1"/>
    <col min="14850" max="14850" width="5.375" style="35" customWidth="1"/>
    <col min="14851" max="14851" width="7.125" style="35" customWidth="1"/>
    <col min="14852" max="14852" width="9" style="35" customWidth="1"/>
    <col min="14853" max="14853" width="4" style="35" customWidth="1"/>
    <col min="14854" max="14854" width="3.125" style="35" customWidth="1"/>
    <col min="14855" max="14855" width="12.875" style="35" customWidth="1"/>
    <col min="14856" max="14856" width="3.125" style="35" customWidth="1"/>
    <col min="14857" max="14857" width="12.875" style="35" customWidth="1"/>
    <col min="14858" max="14858" width="3.125" style="35" customWidth="1"/>
    <col min="14859" max="14859" width="12.875" style="35" customWidth="1"/>
    <col min="14860" max="14860" width="3.125" style="35" customWidth="1"/>
    <col min="14861" max="14861" width="3.625" style="35" customWidth="1"/>
    <col min="14862" max="14862" width="2.625" style="35" customWidth="1"/>
    <col min="14863" max="14863" width="5.625" style="35" customWidth="1"/>
    <col min="14864" max="14864" width="3.125" style="35" customWidth="1"/>
    <col min="14865" max="14865" width="10.625" style="35" customWidth="1"/>
    <col min="14866" max="14866" width="6.875" style="35" customWidth="1"/>
    <col min="14867" max="15104" width="3.125" style="35"/>
    <col min="15105" max="15105" width="3.625" style="35" customWidth="1"/>
    <col min="15106" max="15106" width="5.375" style="35" customWidth="1"/>
    <col min="15107" max="15107" width="7.125" style="35" customWidth="1"/>
    <col min="15108" max="15108" width="9" style="35" customWidth="1"/>
    <col min="15109" max="15109" width="4" style="35" customWidth="1"/>
    <col min="15110" max="15110" width="3.125" style="35" customWidth="1"/>
    <col min="15111" max="15111" width="12.875" style="35" customWidth="1"/>
    <col min="15112" max="15112" width="3.125" style="35" customWidth="1"/>
    <col min="15113" max="15113" width="12.875" style="35" customWidth="1"/>
    <col min="15114" max="15114" width="3.125" style="35" customWidth="1"/>
    <col min="15115" max="15115" width="12.875" style="35" customWidth="1"/>
    <col min="15116" max="15116" width="3.125" style="35" customWidth="1"/>
    <col min="15117" max="15117" width="3.625" style="35" customWidth="1"/>
    <col min="15118" max="15118" width="2.625" style="35" customWidth="1"/>
    <col min="15119" max="15119" width="5.625" style="35" customWidth="1"/>
    <col min="15120" max="15120" width="3.125" style="35" customWidth="1"/>
    <col min="15121" max="15121" width="10.625" style="35" customWidth="1"/>
    <col min="15122" max="15122" width="6.875" style="35" customWidth="1"/>
    <col min="15123" max="15360" width="3.125" style="35"/>
    <col min="15361" max="15361" width="3.625" style="35" customWidth="1"/>
    <col min="15362" max="15362" width="5.375" style="35" customWidth="1"/>
    <col min="15363" max="15363" width="7.125" style="35" customWidth="1"/>
    <col min="15364" max="15364" width="9" style="35" customWidth="1"/>
    <col min="15365" max="15365" width="4" style="35" customWidth="1"/>
    <col min="15366" max="15366" width="3.125" style="35" customWidth="1"/>
    <col min="15367" max="15367" width="12.875" style="35" customWidth="1"/>
    <col min="15368" max="15368" width="3.125" style="35" customWidth="1"/>
    <col min="15369" max="15369" width="12.875" style="35" customWidth="1"/>
    <col min="15370" max="15370" width="3.125" style="35" customWidth="1"/>
    <col min="15371" max="15371" width="12.875" style="35" customWidth="1"/>
    <col min="15372" max="15372" width="3.125" style="35" customWidth="1"/>
    <col min="15373" max="15373" width="3.625" style="35" customWidth="1"/>
    <col min="15374" max="15374" width="2.625" style="35" customWidth="1"/>
    <col min="15375" max="15375" width="5.625" style="35" customWidth="1"/>
    <col min="15376" max="15376" width="3.125" style="35" customWidth="1"/>
    <col min="15377" max="15377" width="10.625" style="35" customWidth="1"/>
    <col min="15378" max="15378" width="6.875" style="35" customWidth="1"/>
    <col min="15379" max="15616" width="3.125" style="35"/>
    <col min="15617" max="15617" width="3.625" style="35" customWidth="1"/>
    <col min="15618" max="15618" width="5.375" style="35" customWidth="1"/>
    <col min="15619" max="15619" width="7.125" style="35" customWidth="1"/>
    <col min="15620" max="15620" width="9" style="35" customWidth="1"/>
    <col min="15621" max="15621" width="4" style="35" customWidth="1"/>
    <col min="15622" max="15622" width="3.125" style="35" customWidth="1"/>
    <col min="15623" max="15623" width="12.875" style="35" customWidth="1"/>
    <col min="15624" max="15624" width="3.125" style="35" customWidth="1"/>
    <col min="15625" max="15625" width="12.875" style="35" customWidth="1"/>
    <col min="15626" max="15626" width="3.125" style="35" customWidth="1"/>
    <col min="15627" max="15627" width="12.875" style="35" customWidth="1"/>
    <col min="15628" max="15628" width="3.125" style="35" customWidth="1"/>
    <col min="15629" max="15629" width="3.625" style="35" customWidth="1"/>
    <col min="15630" max="15630" width="2.625" style="35" customWidth="1"/>
    <col min="15631" max="15631" width="5.625" style="35" customWidth="1"/>
    <col min="15632" max="15632" width="3.125" style="35" customWidth="1"/>
    <col min="15633" max="15633" width="10.625" style="35" customWidth="1"/>
    <col min="15634" max="15634" width="6.875" style="35" customWidth="1"/>
    <col min="15635" max="15872" width="3.125" style="35"/>
    <col min="15873" max="15873" width="3.625" style="35" customWidth="1"/>
    <col min="15874" max="15874" width="5.375" style="35" customWidth="1"/>
    <col min="15875" max="15875" width="7.125" style="35" customWidth="1"/>
    <col min="15876" max="15876" width="9" style="35" customWidth="1"/>
    <col min="15877" max="15877" width="4" style="35" customWidth="1"/>
    <col min="15878" max="15878" width="3.125" style="35" customWidth="1"/>
    <col min="15879" max="15879" width="12.875" style="35" customWidth="1"/>
    <col min="15880" max="15880" width="3.125" style="35" customWidth="1"/>
    <col min="15881" max="15881" width="12.875" style="35" customWidth="1"/>
    <col min="15882" max="15882" width="3.125" style="35" customWidth="1"/>
    <col min="15883" max="15883" width="12.875" style="35" customWidth="1"/>
    <col min="15884" max="15884" width="3.125" style="35" customWidth="1"/>
    <col min="15885" max="15885" width="3.625" style="35" customWidth="1"/>
    <col min="15886" max="15886" width="2.625" style="35" customWidth="1"/>
    <col min="15887" max="15887" width="5.625" style="35" customWidth="1"/>
    <col min="15888" max="15888" width="3.125" style="35" customWidth="1"/>
    <col min="15889" max="15889" width="10.625" style="35" customWidth="1"/>
    <col min="15890" max="15890" width="6.875" style="35" customWidth="1"/>
    <col min="15891" max="16128" width="3.125" style="35"/>
    <col min="16129" max="16129" width="3.625" style="35" customWidth="1"/>
    <col min="16130" max="16130" width="5.375" style="35" customWidth="1"/>
    <col min="16131" max="16131" width="7.125" style="35" customWidth="1"/>
    <col min="16132" max="16132" width="9" style="35" customWidth="1"/>
    <col min="16133" max="16133" width="4" style="35" customWidth="1"/>
    <col min="16134" max="16134" width="3.125" style="35" customWidth="1"/>
    <col min="16135" max="16135" width="12.875" style="35" customWidth="1"/>
    <col min="16136" max="16136" width="3.125" style="35" customWidth="1"/>
    <col min="16137" max="16137" width="12.875" style="35" customWidth="1"/>
    <col min="16138" max="16138" width="3.125" style="35" customWidth="1"/>
    <col min="16139" max="16139" width="12.875" style="35" customWidth="1"/>
    <col min="16140" max="16140" width="3.125" style="35" customWidth="1"/>
    <col min="16141" max="16141" width="3.625" style="35" customWidth="1"/>
    <col min="16142" max="16142" width="2.625" style="35" customWidth="1"/>
    <col min="16143" max="16143" width="5.625" style="35" customWidth="1"/>
    <col min="16144" max="16144" width="3.125" style="35" customWidth="1"/>
    <col min="16145" max="16145" width="10.625" style="35" customWidth="1"/>
    <col min="16146" max="16146" width="6.875" style="35" customWidth="1"/>
    <col min="16147" max="16384" width="3.125" style="35"/>
  </cols>
  <sheetData>
    <row r="1" spans="1:19" ht="18" customHeight="1">
      <c r="A1" s="31" t="s">
        <v>444</v>
      </c>
      <c r="B1" s="32"/>
      <c r="C1" s="32"/>
      <c r="D1" s="33"/>
      <c r="E1" s="34"/>
      <c r="F1" s="33"/>
      <c r="G1" s="33"/>
      <c r="H1" s="33"/>
      <c r="I1" s="33"/>
      <c r="J1" s="33"/>
      <c r="K1" s="33"/>
      <c r="L1" s="33"/>
      <c r="M1" s="33"/>
      <c r="N1" s="33"/>
      <c r="O1" s="223" t="s">
        <v>121</v>
      </c>
      <c r="P1" s="223"/>
      <c r="Q1" s="223"/>
      <c r="R1" s="223"/>
      <c r="S1" s="33"/>
    </row>
    <row r="2" spans="1:19" ht="13.5" customHeight="1">
      <c r="B2" s="36"/>
      <c r="C2" s="36"/>
      <c r="D2" s="36"/>
      <c r="E2" s="36"/>
      <c r="F2" s="36"/>
      <c r="G2" s="37"/>
      <c r="K2" s="38" t="s">
        <v>0</v>
      </c>
      <c r="L2" s="224">
        <f>山口大学様式1_治験計画の概要!F1</f>
        <v>0</v>
      </c>
      <c r="M2" s="225"/>
      <c r="N2" s="225"/>
      <c r="O2" s="225"/>
      <c r="P2" s="225"/>
      <c r="Q2" s="225"/>
      <c r="R2" s="226"/>
    </row>
    <row r="3" spans="1:19" ht="13.5" customHeight="1">
      <c r="A3" s="39"/>
      <c r="B3" s="40"/>
      <c r="C3" s="40"/>
      <c r="D3" s="40"/>
      <c r="E3" s="40"/>
      <c r="F3" s="40"/>
      <c r="G3" s="40"/>
      <c r="K3" s="227" t="s">
        <v>122</v>
      </c>
      <c r="L3" s="224" t="s">
        <v>123</v>
      </c>
      <c r="M3" s="225"/>
      <c r="N3" s="225"/>
      <c r="O3" s="225"/>
      <c r="P3" s="225"/>
      <c r="Q3" s="225"/>
      <c r="R3" s="226"/>
      <c r="S3" s="41"/>
    </row>
    <row r="4" spans="1:19" ht="13.5" customHeight="1">
      <c r="B4" s="40"/>
      <c r="C4" s="40"/>
      <c r="D4" s="40"/>
      <c r="E4" s="36"/>
      <c r="F4" s="36"/>
      <c r="G4" s="36"/>
      <c r="K4" s="227"/>
      <c r="L4" s="228" t="s">
        <v>124</v>
      </c>
      <c r="M4" s="229"/>
      <c r="N4" s="229"/>
      <c r="O4" s="229"/>
      <c r="P4" s="229"/>
      <c r="Q4" s="229"/>
      <c r="R4" s="230"/>
    </row>
    <row r="5" spans="1:19" ht="13.5" customHeight="1">
      <c r="B5" s="36"/>
      <c r="C5" s="36"/>
      <c r="D5" s="36"/>
      <c r="E5" s="36"/>
      <c r="F5" s="36"/>
      <c r="G5" s="36"/>
      <c r="K5" s="227"/>
      <c r="L5" s="228" t="s">
        <v>125</v>
      </c>
      <c r="M5" s="229"/>
      <c r="N5" s="229"/>
      <c r="O5" s="229"/>
      <c r="P5" s="229"/>
      <c r="Q5" s="229"/>
      <c r="R5" s="230"/>
    </row>
    <row r="6" spans="1:19" ht="13.5" customHeight="1">
      <c r="B6" s="36"/>
      <c r="C6" s="36"/>
      <c r="D6" s="36"/>
      <c r="E6" s="36"/>
      <c r="F6" s="36"/>
      <c r="G6" s="36"/>
      <c r="K6" s="42"/>
      <c r="L6" s="43"/>
      <c r="M6" s="43"/>
      <c r="N6" s="43"/>
      <c r="O6" s="43"/>
      <c r="P6" s="43"/>
      <c r="Q6" s="43"/>
      <c r="R6" s="43"/>
    </row>
    <row r="7" spans="1:19" ht="24.75" customHeight="1">
      <c r="A7" s="221" t="s">
        <v>126</v>
      </c>
      <c r="B7" s="221"/>
      <c r="C7" s="221"/>
      <c r="D7" s="221"/>
      <c r="E7" s="221"/>
      <c r="F7" s="221"/>
      <c r="G7" s="221"/>
      <c r="H7" s="221"/>
      <c r="I7" s="221"/>
      <c r="J7" s="221"/>
      <c r="K7" s="221"/>
      <c r="L7" s="221"/>
      <c r="M7" s="221"/>
      <c r="N7" s="221"/>
      <c r="O7" s="221"/>
      <c r="P7" s="221"/>
      <c r="Q7" s="221"/>
      <c r="R7" s="221"/>
    </row>
    <row r="8" spans="1:19" ht="9" customHeight="1">
      <c r="A8" s="44"/>
      <c r="B8" s="44"/>
      <c r="C8" s="44"/>
      <c r="D8" s="44"/>
      <c r="E8" s="44"/>
      <c r="F8" s="44"/>
      <c r="G8" s="44"/>
      <c r="H8" s="44"/>
      <c r="I8" s="44"/>
      <c r="J8" s="44"/>
      <c r="K8" s="44"/>
      <c r="L8" s="44"/>
      <c r="M8" s="44"/>
      <c r="N8" s="44"/>
      <c r="O8" s="44"/>
      <c r="P8" s="44"/>
      <c r="Q8" s="44"/>
      <c r="R8" s="44"/>
    </row>
    <row r="9" spans="1:19" ht="18.75" customHeight="1">
      <c r="A9" s="45" t="s">
        <v>127</v>
      </c>
      <c r="B9" s="45"/>
      <c r="C9" s="45"/>
    </row>
    <row r="10" spans="1:19" ht="62.25" customHeight="1">
      <c r="A10" s="30"/>
      <c r="B10" s="172" t="s">
        <v>128</v>
      </c>
      <c r="C10" s="172"/>
      <c r="D10" s="172"/>
      <c r="E10" s="47" t="s">
        <v>129</v>
      </c>
      <c r="F10" s="222" t="s">
        <v>130</v>
      </c>
      <c r="G10" s="222"/>
      <c r="H10" s="222" t="s">
        <v>131</v>
      </c>
      <c r="I10" s="222"/>
      <c r="J10" s="222" t="s">
        <v>132</v>
      </c>
      <c r="K10" s="222"/>
      <c r="L10" s="222" t="s">
        <v>133</v>
      </c>
      <c r="M10" s="222"/>
      <c r="N10" s="222"/>
      <c r="O10" s="222"/>
      <c r="P10" s="222" t="s">
        <v>134</v>
      </c>
      <c r="Q10" s="222"/>
      <c r="R10" s="47" t="s">
        <v>135</v>
      </c>
    </row>
    <row r="11" spans="1:19" ht="21" customHeight="1">
      <c r="A11" s="30" t="s">
        <v>136</v>
      </c>
      <c r="B11" s="171" t="s">
        <v>137</v>
      </c>
      <c r="C11" s="171"/>
      <c r="D11" s="171"/>
      <c r="E11" s="30">
        <v>2</v>
      </c>
      <c r="F11" s="48"/>
      <c r="G11" s="30" t="s">
        <v>138</v>
      </c>
      <c r="H11" s="48"/>
      <c r="I11" s="30" t="s">
        <v>139</v>
      </c>
      <c r="J11" s="48"/>
      <c r="K11" s="30" t="s">
        <v>140</v>
      </c>
      <c r="L11" s="201"/>
      <c r="M11" s="201"/>
      <c r="N11" s="201"/>
      <c r="O11" s="201"/>
      <c r="P11" s="201"/>
      <c r="Q11" s="201"/>
      <c r="R11" s="49" t="str">
        <f>IF(F11="○",2,IF(H11="○",6,IF(J11="○",10,"")))</f>
        <v/>
      </c>
    </row>
    <row r="12" spans="1:19" ht="21" customHeight="1">
      <c r="A12" s="30" t="s">
        <v>141</v>
      </c>
      <c r="B12" s="171" t="s">
        <v>142</v>
      </c>
      <c r="C12" s="171"/>
      <c r="D12" s="171"/>
      <c r="E12" s="30">
        <v>1</v>
      </c>
      <c r="F12" s="48"/>
      <c r="G12" s="30" t="s">
        <v>143</v>
      </c>
      <c r="H12" s="48"/>
      <c r="I12" s="30" t="s">
        <v>144</v>
      </c>
      <c r="J12" s="201"/>
      <c r="K12" s="201"/>
      <c r="L12" s="201"/>
      <c r="M12" s="201"/>
      <c r="N12" s="201"/>
      <c r="O12" s="201"/>
      <c r="P12" s="201"/>
      <c r="Q12" s="201"/>
      <c r="R12" s="49" t="str">
        <f>IF(F12="○",1,IF(H12="○",3,IF(J12="○",5,"")))</f>
        <v/>
      </c>
    </row>
    <row r="13" spans="1:19" ht="36" customHeight="1">
      <c r="A13" s="30" t="s">
        <v>145</v>
      </c>
      <c r="B13" s="171" t="s">
        <v>146</v>
      </c>
      <c r="C13" s="171"/>
      <c r="D13" s="171"/>
      <c r="E13" s="30">
        <v>1</v>
      </c>
      <c r="F13" s="48"/>
      <c r="G13" s="50" t="s">
        <v>147</v>
      </c>
      <c r="H13" s="48"/>
      <c r="I13" s="50" t="s">
        <v>148</v>
      </c>
      <c r="J13" s="48"/>
      <c r="K13" s="30" t="s">
        <v>149</v>
      </c>
      <c r="L13" s="201"/>
      <c r="M13" s="201"/>
      <c r="N13" s="201"/>
      <c r="O13" s="201"/>
      <c r="P13" s="201"/>
      <c r="Q13" s="201"/>
      <c r="R13" s="49" t="str">
        <f>IF(F13="○",1,IF(H13="○",3,IF(J13="○",5,"")))</f>
        <v/>
      </c>
    </row>
    <row r="14" spans="1:19" ht="21" customHeight="1">
      <c r="A14" s="30" t="s">
        <v>150</v>
      </c>
      <c r="B14" s="171" t="s">
        <v>151</v>
      </c>
      <c r="C14" s="171"/>
      <c r="D14" s="171"/>
      <c r="E14" s="30">
        <v>3</v>
      </c>
      <c r="F14" s="48"/>
      <c r="G14" s="30" t="s">
        <v>152</v>
      </c>
      <c r="H14" s="48"/>
      <c r="I14" s="30" t="s">
        <v>153</v>
      </c>
      <c r="J14" s="201"/>
      <c r="K14" s="201"/>
      <c r="L14" s="201"/>
      <c r="M14" s="201"/>
      <c r="N14" s="201"/>
      <c r="O14" s="201"/>
      <c r="P14" s="201"/>
      <c r="Q14" s="201"/>
      <c r="R14" s="49" t="str">
        <f>IF(F14="○",3,IF(H14="○",9,""))</f>
        <v/>
      </c>
    </row>
    <row r="15" spans="1:19" ht="21" customHeight="1">
      <c r="A15" s="30" t="s">
        <v>154</v>
      </c>
      <c r="B15" s="171" t="s">
        <v>155</v>
      </c>
      <c r="C15" s="171"/>
      <c r="D15" s="171"/>
      <c r="E15" s="30">
        <v>2</v>
      </c>
      <c r="F15" s="48"/>
      <c r="G15" s="30" t="s">
        <v>156</v>
      </c>
      <c r="H15" s="48"/>
      <c r="I15" s="30" t="s">
        <v>157</v>
      </c>
      <c r="J15" s="48"/>
      <c r="K15" s="30" t="s">
        <v>158</v>
      </c>
      <c r="L15" s="220"/>
      <c r="M15" s="220"/>
      <c r="N15" s="220"/>
      <c r="O15" s="220"/>
      <c r="P15" s="220"/>
      <c r="Q15" s="220"/>
      <c r="R15" s="49" t="str">
        <f>IF(F15="○",2,IF(H15="○",6,IF(J15="○",10,"")))</f>
        <v/>
      </c>
    </row>
    <row r="16" spans="1:19" ht="21" customHeight="1">
      <c r="A16" s="30" t="s">
        <v>159</v>
      </c>
      <c r="B16" s="171" t="s">
        <v>160</v>
      </c>
      <c r="C16" s="171"/>
      <c r="D16" s="171"/>
      <c r="E16" s="30">
        <v>5</v>
      </c>
      <c r="F16" s="48"/>
      <c r="G16" s="30" t="s">
        <v>161</v>
      </c>
      <c r="H16" s="201"/>
      <c r="I16" s="201"/>
      <c r="J16" s="201"/>
      <c r="K16" s="201"/>
      <c r="L16" s="201"/>
      <c r="M16" s="201"/>
      <c r="N16" s="201"/>
      <c r="O16" s="201"/>
      <c r="P16" s="201"/>
      <c r="Q16" s="201"/>
      <c r="R16" s="49" t="str">
        <f>IF(F16="○",5,"")</f>
        <v/>
      </c>
    </row>
    <row r="17" spans="1:18" ht="36" customHeight="1">
      <c r="A17" s="30" t="s">
        <v>162</v>
      </c>
      <c r="B17" s="171" t="s">
        <v>163</v>
      </c>
      <c r="C17" s="171"/>
      <c r="D17" s="171"/>
      <c r="E17" s="30">
        <v>1</v>
      </c>
      <c r="F17" s="48"/>
      <c r="G17" s="50" t="s">
        <v>164</v>
      </c>
      <c r="H17" s="48"/>
      <c r="I17" s="50" t="s">
        <v>165</v>
      </c>
      <c r="J17" s="48"/>
      <c r="K17" s="30" t="s">
        <v>166</v>
      </c>
      <c r="L17" s="201"/>
      <c r="M17" s="201"/>
      <c r="N17" s="201"/>
      <c r="O17" s="201"/>
      <c r="P17" s="201"/>
      <c r="Q17" s="201"/>
      <c r="R17" s="49" t="str">
        <f>IF(F17="○",1,IF(H17="○",3,IF(J17="○",5,"")))</f>
        <v/>
      </c>
    </row>
    <row r="18" spans="1:18" ht="21" customHeight="1">
      <c r="A18" s="30" t="s">
        <v>167</v>
      </c>
      <c r="B18" s="171" t="s">
        <v>168</v>
      </c>
      <c r="C18" s="171"/>
      <c r="D18" s="171"/>
      <c r="E18" s="30">
        <v>1</v>
      </c>
      <c r="F18" s="48"/>
      <c r="G18" s="30" t="s">
        <v>169</v>
      </c>
      <c r="H18" s="48"/>
      <c r="I18" s="30" t="s">
        <v>170</v>
      </c>
      <c r="J18" s="48"/>
      <c r="K18" s="30" t="s">
        <v>171</v>
      </c>
      <c r="L18" s="201"/>
      <c r="M18" s="201"/>
      <c r="N18" s="201"/>
      <c r="O18" s="201"/>
      <c r="P18" s="201"/>
      <c r="Q18" s="201"/>
      <c r="R18" s="49" t="str">
        <f>IF(F18="○",1,IF(H18="○",3,IF(J18="○",5,"")))</f>
        <v/>
      </c>
    </row>
    <row r="19" spans="1:18" ht="32.25" customHeight="1">
      <c r="A19" s="172" t="s">
        <v>172</v>
      </c>
      <c r="B19" s="171" t="s">
        <v>436</v>
      </c>
      <c r="C19" s="171"/>
      <c r="D19" s="171"/>
      <c r="E19" s="172">
        <v>2</v>
      </c>
      <c r="F19" s="212"/>
      <c r="G19" s="172" t="s">
        <v>173</v>
      </c>
      <c r="H19" s="212"/>
      <c r="I19" s="172" t="s">
        <v>174</v>
      </c>
      <c r="J19" s="212"/>
      <c r="K19" s="213" t="s">
        <v>175</v>
      </c>
      <c r="L19" s="214" t="s">
        <v>176</v>
      </c>
      <c r="M19" s="214"/>
      <c r="N19" s="214"/>
      <c r="O19" s="214"/>
      <c r="P19" s="214"/>
      <c r="Q19" s="214"/>
      <c r="R19" s="218" t="str">
        <f>IF(F19="○",2,IF(H19="○",6,IF(J19="○",10,"")))</f>
        <v/>
      </c>
    </row>
    <row r="20" spans="1:18" ht="14.25" customHeight="1">
      <c r="A20" s="172"/>
      <c r="B20" s="171"/>
      <c r="C20" s="171"/>
      <c r="D20" s="171"/>
      <c r="E20" s="172"/>
      <c r="F20" s="212"/>
      <c r="G20" s="172"/>
      <c r="H20" s="212"/>
      <c r="I20" s="172"/>
      <c r="J20" s="212"/>
      <c r="K20" s="213"/>
      <c r="L20" s="51" t="s">
        <v>177</v>
      </c>
      <c r="M20" s="52"/>
      <c r="N20" s="53"/>
      <c r="O20" s="54" t="s">
        <v>178</v>
      </c>
      <c r="P20" s="53"/>
      <c r="Q20" s="55"/>
      <c r="R20" s="219"/>
    </row>
    <row r="21" spans="1:18" ht="51" customHeight="1">
      <c r="A21" s="30" t="s">
        <v>179</v>
      </c>
      <c r="B21" s="171" t="s">
        <v>180</v>
      </c>
      <c r="C21" s="171"/>
      <c r="D21" s="171"/>
      <c r="E21" s="30">
        <v>1</v>
      </c>
      <c r="F21" s="48"/>
      <c r="G21" s="30" t="s">
        <v>181</v>
      </c>
      <c r="H21" s="48"/>
      <c r="I21" s="56" t="s">
        <v>182</v>
      </c>
      <c r="J21" s="48"/>
      <c r="K21" s="57" t="s">
        <v>183</v>
      </c>
      <c r="L21" s="201"/>
      <c r="M21" s="201"/>
      <c r="N21" s="201"/>
      <c r="O21" s="201"/>
      <c r="P21" s="201"/>
      <c r="Q21" s="201"/>
      <c r="R21" s="49" t="str">
        <f>IF(F21="○",1,IF(H21="○",3,IF(J21="○",5,"")))</f>
        <v/>
      </c>
    </row>
    <row r="22" spans="1:18" ht="33" customHeight="1">
      <c r="A22" s="30" t="s">
        <v>184</v>
      </c>
      <c r="B22" s="200" t="s">
        <v>185</v>
      </c>
      <c r="C22" s="200"/>
      <c r="D22" s="200"/>
      <c r="E22" s="30">
        <v>1</v>
      </c>
      <c r="F22" s="48"/>
      <c r="G22" s="30" t="s">
        <v>186</v>
      </c>
      <c r="H22" s="48"/>
      <c r="I22" s="30" t="s">
        <v>187</v>
      </c>
      <c r="J22" s="48"/>
      <c r="K22" s="30" t="s">
        <v>188</v>
      </c>
      <c r="L22" s="201"/>
      <c r="M22" s="201"/>
      <c r="N22" s="201"/>
      <c r="O22" s="201"/>
      <c r="P22" s="201"/>
      <c r="Q22" s="201"/>
      <c r="R22" s="49" t="str">
        <f>IF(F22="○",1,IF(H22="○",3,IF(J22="○",5,"")))</f>
        <v/>
      </c>
    </row>
    <row r="23" spans="1:18" ht="21" customHeight="1">
      <c r="A23" s="30" t="s">
        <v>189</v>
      </c>
      <c r="B23" s="171" t="s">
        <v>437</v>
      </c>
      <c r="C23" s="171"/>
      <c r="D23" s="171"/>
      <c r="E23" s="30">
        <v>3</v>
      </c>
      <c r="F23" s="48"/>
      <c r="G23" s="30" t="s">
        <v>190</v>
      </c>
      <c r="H23" s="48"/>
      <c r="I23" s="30" t="s">
        <v>191</v>
      </c>
      <c r="J23" s="48"/>
      <c r="K23" s="30" t="s">
        <v>192</v>
      </c>
      <c r="L23" s="48"/>
      <c r="M23" s="215" t="s">
        <v>193</v>
      </c>
      <c r="N23" s="216"/>
      <c r="O23" s="217"/>
      <c r="P23" s="48"/>
      <c r="Q23" s="29" t="s">
        <v>194</v>
      </c>
      <c r="R23" s="49" t="str">
        <f>IF(F23="○",3,IF(H23="○",9,IF(J23="○",15,IF(L23="○",30,IF(P23="○",45,"")))))</f>
        <v/>
      </c>
    </row>
    <row r="24" spans="1:18" ht="21" customHeight="1">
      <c r="A24" s="30" t="s">
        <v>195</v>
      </c>
      <c r="B24" s="171" t="s">
        <v>196</v>
      </c>
      <c r="C24" s="171"/>
      <c r="D24" s="171"/>
      <c r="E24" s="30">
        <v>1</v>
      </c>
      <c r="F24" s="48"/>
      <c r="G24" s="30" t="s">
        <v>190</v>
      </c>
      <c r="H24" s="48"/>
      <c r="I24" s="30" t="s">
        <v>191</v>
      </c>
      <c r="J24" s="48"/>
      <c r="K24" s="30" t="s">
        <v>197</v>
      </c>
      <c r="L24" s="201"/>
      <c r="M24" s="201"/>
      <c r="N24" s="201"/>
      <c r="O24" s="201"/>
      <c r="P24" s="201"/>
      <c r="Q24" s="201"/>
      <c r="R24" s="49" t="str">
        <f>IF(F24="○",1,IF(H24="○",3,IF(J24="○",5,"")))</f>
        <v/>
      </c>
    </row>
    <row r="25" spans="1:18" ht="48" customHeight="1">
      <c r="A25" s="30" t="s">
        <v>198</v>
      </c>
      <c r="B25" s="200" t="s">
        <v>199</v>
      </c>
      <c r="C25" s="200"/>
      <c r="D25" s="200"/>
      <c r="E25" s="30">
        <v>1</v>
      </c>
      <c r="F25" s="48"/>
      <c r="G25" s="30" t="s">
        <v>200</v>
      </c>
      <c r="H25" s="48"/>
      <c r="I25" s="30" t="s">
        <v>201</v>
      </c>
      <c r="J25" s="48"/>
      <c r="K25" s="30" t="s">
        <v>202</v>
      </c>
      <c r="L25" s="201"/>
      <c r="M25" s="201"/>
      <c r="N25" s="201"/>
      <c r="O25" s="201"/>
      <c r="P25" s="201"/>
      <c r="Q25" s="201"/>
      <c r="R25" s="49" t="str">
        <f>IF(F25="○",1,IF(H25="○",3,IF(J25="○",5,"")))</f>
        <v/>
      </c>
    </row>
    <row r="26" spans="1:18" ht="35.25" customHeight="1">
      <c r="A26" s="30" t="s">
        <v>203</v>
      </c>
      <c r="B26" s="200" t="s">
        <v>204</v>
      </c>
      <c r="C26" s="200"/>
      <c r="D26" s="200"/>
      <c r="E26" s="30">
        <v>2</v>
      </c>
      <c r="F26" s="48"/>
      <c r="G26" s="50" t="s">
        <v>205</v>
      </c>
      <c r="H26" s="48"/>
      <c r="I26" s="50" t="s">
        <v>206</v>
      </c>
      <c r="J26" s="48"/>
      <c r="K26" s="50" t="s">
        <v>207</v>
      </c>
      <c r="L26" s="48"/>
      <c r="M26" s="209" t="s">
        <v>208</v>
      </c>
      <c r="N26" s="210"/>
      <c r="O26" s="211"/>
      <c r="P26" s="201"/>
      <c r="Q26" s="201"/>
      <c r="R26" s="49" t="str">
        <f>IF(F26="○",2,IF(H26="○",6,IF(J26="○",10,IF(L26="○",20,""))))</f>
        <v/>
      </c>
    </row>
    <row r="27" spans="1:18" ht="34.5" customHeight="1">
      <c r="A27" s="30" t="s">
        <v>209</v>
      </c>
      <c r="B27" s="200" t="s">
        <v>210</v>
      </c>
      <c r="C27" s="200"/>
      <c r="D27" s="200"/>
      <c r="E27" s="30">
        <v>2</v>
      </c>
      <c r="F27" s="58"/>
      <c r="G27" s="30" t="s">
        <v>211</v>
      </c>
      <c r="H27" s="201"/>
      <c r="I27" s="201"/>
      <c r="J27" s="201"/>
      <c r="K27" s="201"/>
      <c r="L27" s="201"/>
      <c r="M27" s="201"/>
      <c r="N27" s="201"/>
      <c r="O27" s="201"/>
      <c r="P27" s="201"/>
      <c r="Q27" s="201"/>
      <c r="R27" s="49" t="str">
        <f>IF(F27=0,"",F27*2)</f>
        <v/>
      </c>
    </row>
    <row r="28" spans="1:18" ht="21" customHeight="1">
      <c r="A28" s="30" t="s">
        <v>212</v>
      </c>
      <c r="B28" s="171" t="s">
        <v>213</v>
      </c>
      <c r="C28" s="171"/>
      <c r="D28" s="171"/>
      <c r="E28" s="30">
        <v>5</v>
      </c>
      <c r="F28" s="58"/>
      <c r="G28" s="30" t="s">
        <v>211</v>
      </c>
      <c r="H28" s="201"/>
      <c r="I28" s="201"/>
      <c r="J28" s="201"/>
      <c r="K28" s="201"/>
      <c r="L28" s="201"/>
      <c r="M28" s="201"/>
      <c r="N28" s="201"/>
      <c r="O28" s="201"/>
      <c r="P28" s="201"/>
      <c r="Q28" s="201"/>
      <c r="R28" s="49" t="str">
        <f>IF(F28=0,"",5*F28)</f>
        <v/>
      </c>
    </row>
    <row r="29" spans="1:18" ht="21" customHeight="1">
      <c r="A29" s="30" t="s">
        <v>214</v>
      </c>
      <c r="B29" s="171" t="s">
        <v>215</v>
      </c>
      <c r="C29" s="171"/>
      <c r="D29" s="171"/>
      <c r="E29" s="30">
        <v>7</v>
      </c>
      <c r="F29" s="48"/>
      <c r="G29" s="30" t="s">
        <v>216</v>
      </c>
      <c r="H29" s="201"/>
      <c r="I29" s="201"/>
      <c r="J29" s="201"/>
      <c r="K29" s="201"/>
      <c r="L29" s="201"/>
      <c r="M29" s="201"/>
      <c r="N29" s="201"/>
      <c r="O29" s="201"/>
      <c r="P29" s="201"/>
      <c r="Q29" s="201"/>
      <c r="R29" s="49" t="str">
        <f>IF(F29="○",7,"")</f>
        <v/>
      </c>
    </row>
    <row r="30" spans="1:18" ht="36.75" customHeight="1">
      <c r="A30" s="30" t="s">
        <v>217</v>
      </c>
      <c r="B30" s="200" t="s">
        <v>218</v>
      </c>
      <c r="C30" s="200"/>
      <c r="D30" s="200"/>
      <c r="E30" s="30">
        <v>5</v>
      </c>
      <c r="F30" s="48"/>
      <c r="G30" s="30" t="s">
        <v>219</v>
      </c>
      <c r="H30" s="48"/>
      <c r="I30" s="30" t="s">
        <v>220</v>
      </c>
      <c r="J30" s="48"/>
      <c r="K30" s="30" t="s">
        <v>221</v>
      </c>
      <c r="L30" s="201"/>
      <c r="M30" s="201"/>
      <c r="N30" s="201"/>
      <c r="O30" s="201"/>
      <c r="P30" s="201"/>
      <c r="Q30" s="201"/>
      <c r="R30" s="49" t="str">
        <f>IF(F30="○",5,IF(H30="○",15,IF(J30="○",25,"")))</f>
        <v/>
      </c>
    </row>
    <row r="31" spans="1:18" ht="36.75" customHeight="1">
      <c r="A31" s="30" t="s">
        <v>222</v>
      </c>
      <c r="B31" s="200" t="s">
        <v>223</v>
      </c>
      <c r="C31" s="200"/>
      <c r="D31" s="200"/>
      <c r="E31" s="30" t="s">
        <v>224</v>
      </c>
      <c r="F31" s="58"/>
      <c r="G31" s="59" t="s">
        <v>225</v>
      </c>
      <c r="H31" s="202" t="s">
        <v>226</v>
      </c>
      <c r="I31" s="203"/>
      <c r="J31" s="203"/>
      <c r="K31" s="203"/>
      <c r="L31" s="203"/>
      <c r="M31" s="203"/>
      <c r="N31" s="203"/>
      <c r="O31" s="203"/>
      <c r="P31" s="203"/>
      <c r="Q31" s="204"/>
      <c r="R31" s="49"/>
    </row>
    <row r="32" spans="1:18" ht="36" customHeight="1">
      <c r="A32" s="205" t="s">
        <v>227</v>
      </c>
      <c r="B32" s="205"/>
      <c r="C32" s="205"/>
      <c r="D32" s="205"/>
      <c r="E32" s="206" t="s">
        <v>228</v>
      </c>
      <c r="F32" s="207"/>
      <c r="G32" s="207"/>
      <c r="H32" s="207"/>
      <c r="I32" s="207"/>
      <c r="J32" s="207"/>
      <c r="K32" s="207"/>
      <c r="L32" s="207"/>
      <c r="M32" s="207"/>
      <c r="N32" s="207"/>
      <c r="O32" s="207"/>
      <c r="P32" s="207"/>
      <c r="Q32" s="208"/>
      <c r="R32" s="30" t="str">
        <f>IF(SUM(R11:R31)=0,"",SUM(R11:R31))</f>
        <v/>
      </c>
    </row>
    <row r="33" spans="1:17" ht="8.25" customHeight="1"/>
    <row r="34" spans="1:17" ht="15" customHeight="1">
      <c r="B34" s="48"/>
      <c r="C34" s="39" t="s">
        <v>229</v>
      </c>
      <c r="L34" s="46"/>
      <c r="M34" s="46"/>
      <c r="N34" s="35"/>
      <c r="Q34" s="35"/>
    </row>
    <row r="35" spans="1:17" ht="15" customHeight="1">
      <c r="A35" s="35" t="s">
        <v>230</v>
      </c>
      <c r="B35" s="58"/>
      <c r="C35" s="39" t="s">
        <v>315</v>
      </c>
    </row>
    <row r="36" spans="1:17" ht="6.75" customHeight="1">
      <c r="B36" s="39"/>
      <c r="C36" s="39"/>
    </row>
    <row r="37" spans="1:17">
      <c r="A37" s="35" t="s">
        <v>231</v>
      </c>
      <c r="B37" s="39" t="s">
        <v>232</v>
      </c>
      <c r="C37" s="39"/>
    </row>
    <row r="38" spans="1:17">
      <c r="B38" s="45" t="s">
        <v>233</v>
      </c>
      <c r="C38" s="39"/>
    </row>
    <row r="39" spans="1:17" ht="13.5" customHeight="1">
      <c r="B39" s="45" t="s">
        <v>234</v>
      </c>
      <c r="C39" s="45"/>
      <c r="H39" s="39" t="s">
        <v>235</v>
      </c>
    </row>
    <row r="40" spans="1:17" ht="13.5" customHeight="1">
      <c r="B40" s="39"/>
      <c r="C40" s="39"/>
      <c r="H40" s="39" t="s">
        <v>236</v>
      </c>
    </row>
    <row r="41" spans="1:17" ht="13.5" customHeight="1">
      <c r="C41" s="39"/>
      <c r="H41" s="39" t="s">
        <v>237</v>
      </c>
    </row>
    <row r="42" spans="1:17" ht="9" customHeight="1">
      <c r="C42" s="39"/>
      <c r="I42" s="199" t="s">
        <v>238</v>
      </c>
    </row>
    <row r="43" spans="1:17" ht="9" customHeight="1">
      <c r="I43" s="199"/>
    </row>
    <row r="44" spans="1:17">
      <c r="A44" s="35" t="s">
        <v>239</v>
      </c>
      <c r="B44" s="39" t="s">
        <v>240</v>
      </c>
    </row>
    <row r="45" spans="1:17">
      <c r="A45" s="35" t="s">
        <v>241</v>
      </c>
      <c r="B45" s="39" t="s">
        <v>242</v>
      </c>
    </row>
    <row r="46" spans="1:17">
      <c r="A46" s="35" t="s">
        <v>439</v>
      </c>
      <c r="B46" s="157" t="s">
        <v>440</v>
      </c>
    </row>
    <row r="47" spans="1:17">
      <c r="B47" s="157" t="s">
        <v>441</v>
      </c>
    </row>
    <row r="48" spans="1:17">
      <c r="B48" s="157" t="s">
        <v>442</v>
      </c>
    </row>
  </sheetData>
  <mergeCells count="86">
    <mergeCell ref="O1:R1"/>
    <mergeCell ref="L2:R2"/>
    <mergeCell ref="K3:K5"/>
    <mergeCell ref="L3:R3"/>
    <mergeCell ref="L4:R4"/>
    <mergeCell ref="L5:R5"/>
    <mergeCell ref="A7:R7"/>
    <mergeCell ref="B10:D10"/>
    <mergeCell ref="F10:G10"/>
    <mergeCell ref="H10:I10"/>
    <mergeCell ref="J10:K10"/>
    <mergeCell ref="L10:O10"/>
    <mergeCell ref="P10:Q10"/>
    <mergeCell ref="B11:D11"/>
    <mergeCell ref="L11:O11"/>
    <mergeCell ref="P11:Q11"/>
    <mergeCell ref="B12:D12"/>
    <mergeCell ref="J12:K12"/>
    <mergeCell ref="L12:O12"/>
    <mergeCell ref="P12:Q12"/>
    <mergeCell ref="B13:D13"/>
    <mergeCell ref="L13:O13"/>
    <mergeCell ref="P13:Q13"/>
    <mergeCell ref="B14:D14"/>
    <mergeCell ref="J14:K14"/>
    <mergeCell ref="L14:O14"/>
    <mergeCell ref="P14:Q14"/>
    <mergeCell ref="B15:D15"/>
    <mergeCell ref="L15:O15"/>
    <mergeCell ref="P15:Q15"/>
    <mergeCell ref="B16:D16"/>
    <mergeCell ref="H16:I16"/>
    <mergeCell ref="J16:K16"/>
    <mergeCell ref="L16:O16"/>
    <mergeCell ref="P16:Q16"/>
    <mergeCell ref="B17:D17"/>
    <mergeCell ref="L17:O17"/>
    <mergeCell ref="P17:Q17"/>
    <mergeCell ref="B18:D18"/>
    <mergeCell ref="L18:O18"/>
    <mergeCell ref="P18:Q18"/>
    <mergeCell ref="R19:R20"/>
    <mergeCell ref="B21:D21"/>
    <mergeCell ref="L21:O21"/>
    <mergeCell ref="P21:Q21"/>
    <mergeCell ref="A19:A20"/>
    <mergeCell ref="B19:D20"/>
    <mergeCell ref="E19:E20"/>
    <mergeCell ref="F19:F20"/>
    <mergeCell ref="G19:G20"/>
    <mergeCell ref="H19:H20"/>
    <mergeCell ref="B24:D24"/>
    <mergeCell ref="L24:O24"/>
    <mergeCell ref="P24:Q24"/>
    <mergeCell ref="I19:I20"/>
    <mergeCell ref="J19:J20"/>
    <mergeCell ref="K19:K20"/>
    <mergeCell ref="L19:Q19"/>
    <mergeCell ref="B22:D22"/>
    <mergeCell ref="L22:O22"/>
    <mergeCell ref="P22:Q22"/>
    <mergeCell ref="B23:D23"/>
    <mergeCell ref="M23:O23"/>
    <mergeCell ref="B25:D25"/>
    <mergeCell ref="L25:O25"/>
    <mergeCell ref="P25:Q25"/>
    <mergeCell ref="B26:D26"/>
    <mergeCell ref="M26:O26"/>
    <mergeCell ref="P26:Q26"/>
    <mergeCell ref="B27:D27"/>
    <mergeCell ref="H27:Q27"/>
    <mergeCell ref="B28:D28"/>
    <mergeCell ref="H28:Q28"/>
    <mergeCell ref="B29:D29"/>
    <mergeCell ref="H29:I29"/>
    <mergeCell ref="J29:K29"/>
    <mergeCell ref="L29:O29"/>
    <mergeCell ref="P29:Q29"/>
    <mergeCell ref="I42:I43"/>
    <mergeCell ref="B30:D30"/>
    <mergeCell ref="L30:O30"/>
    <mergeCell ref="P30:Q30"/>
    <mergeCell ref="B31:D31"/>
    <mergeCell ref="H31:Q31"/>
    <mergeCell ref="A32:D32"/>
    <mergeCell ref="E32:Q32"/>
  </mergeCells>
  <phoneticPr fontId="3"/>
  <pageMargins left="0.7" right="0.7" top="0.75" bottom="0.75" header="0.3" footer="0.3"/>
  <pageSetup paperSize="9" scale="7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xm:f>
          </x14:formula1>
          <xm:sqref>WVR983051 JB11:JB30 SX11:SX30 ACT11:ACT30 AMP11:AMP30 AWL11:AWL30 BGH11:BGH30 BQD11:BQD30 BZZ11:BZZ30 CJV11:CJV30 CTR11:CTR30 DDN11:DDN30 DNJ11:DNJ30 DXF11:DXF30 EHB11:EHB30 EQX11:EQX30 FAT11:FAT30 FKP11:FKP30 FUL11:FUL30 GEH11:GEH30 GOD11:GOD30 GXZ11:GXZ30 HHV11:HHV30 HRR11:HRR30 IBN11:IBN30 ILJ11:ILJ30 IVF11:IVF30 JFB11:JFB30 JOX11:JOX30 JYT11:JYT30 KIP11:KIP30 KSL11:KSL30 LCH11:LCH30 LMD11:LMD30 LVZ11:LVZ30 MFV11:MFV30 MPR11:MPR30 MZN11:MZN30 NJJ11:NJJ30 NTF11:NTF30 ODB11:ODB30 OMX11:OMX30 OWT11:OWT30 PGP11:PGP30 PQL11:PQL30 QAH11:QAH30 QKD11:QKD30 QTZ11:QTZ30 RDV11:RDV30 RNR11:RNR30 RXN11:RXN30 SHJ11:SHJ30 SRF11:SRF30 TBB11:TBB30 TKX11:TKX30 TUT11:TUT30 UEP11:UEP30 UOL11:UOL30 UYH11:UYH30 VID11:VID30 VRZ11:VRZ30 WBV11:WBV30 WLR11:WLR30 WVN11:WVN30 F65547:F65566 JB65547:JB65566 SX65547:SX65566 ACT65547:ACT65566 AMP65547:AMP65566 AWL65547:AWL65566 BGH65547:BGH65566 BQD65547:BQD65566 BZZ65547:BZZ65566 CJV65547:CJV65566 CTR65547:CTR65566 DDN65547:DDN65566 DNJ65547:DNJ65566 DXF65547:DXF65566 EHB65547:EHB65566 EQX65547:EQX65566 FAT65547:FAT65566 FKP65547:FKP65566 FUL65547:FUL65566 GEH65547:GEH65566 GOD65547:GOD65566 GXZ65547:GXZ65566 HHV65547:HHV65566 HRR65547:HRR65566 IBN65547:IBN65566 ILJ65547:ILJ65566 IVF65547:IVF65566 JFB65547:JFB65566 JOX65547:JOX65566 JYT65547:JYT65566 KIP65547:KIP65566 KSL65547:KSL65566 LCH65547:LCH65566 LMD65547:LMD65566 LVZ65547:LVZ65566 MFV65547:MFV65566 MPR65547:MPR65566 MZN65547:MZN65566 NJJ65547:NJJ65566 NTF65547:NTF65566 ODB65547:ODB65566 OMX65547:OMX65566 OWT65547:OWT65566 PGP65547:PGP65566 PQL65547:PQL65566 QAH65547:QAH65566 QKD65547:QKD65566 QTZ65547:QTZ65566 RDV65547:RDV65566 RNR65547:RNR65566 RXN65547:RXN65566 SHJ65547:SHJ65566 SRF65547:SRF65566 TBB65547:TBB65566 TKX65547:TKX65566 TUT65547:TUT65566 UEP65547:UEP65566 UOL65547:UOL65566 UYH65547:UYH65566 VID65547:VID65566 VRZ65547:VRZ65566 WBV65547:WBV65566 WLR65547:WLR65566 WVN65547:WVN65566 F131083:F131102 JB131083:JB131102 SX131083:SX131102 ACT131083:ACT131102 AMP131083:AMP131102 AWL131083:AWL131102 BGH131083:BGH131102 BQD131083:BQD131102 BZZ131083:BZZ131102 CJV131083:CJV131102 CTR131083:CTR131102 DDN131083:DDN131102 DNJ131083:DNJ131102 DXF131083:DXF131102 EHB131083:EHB131102 EQX131083:EQX131102 FAT131083:FAT131102 FKP131083:FKP131102 FUL131083:FUL131102 GEH131083:GEH131102 GOD131083:GOD131102 GXZ131083:GXZ131102 HHV131083:HHV131102 HRR131083:HRR131102 IBN131083:IBN131102 ILJ131083:ILJ131102 IVF131083:IVF131102 JFB131083:JFB131102 JOX131083:JOX131102 JYT131083:JYT131102 KIP131083:KIP131102 KSL131083:KSL131102 LCH131083:LCH131102 LMD131083:LMD131102 LVZ131083:LVZ131102 MFV131083:MFV131102 MPR131083:MPR131102 MZN131083:MZN131102 NJJ131083:NJJ131102 NTF131083:NTF131102 ODB131083:ODB131102 OMX131083:OMX131102 OWT131083:OWT131102 PGP131083:PGP131102 PQL131083:PQL131102 QAH131083:QAH131102 QKD131083:QKD131102 QTZ131083:QTZ131102 RDV131083:RDV131102 RNR131083:RNR131102 RXN131083:RXN131102 SHJ131083:SHJ131102 SRF131083:SRF131102 TBB131083:TBB131102 TKX131083:TKX131102 TUT131083:TUT131102 UEP131083:UEP131102 UOL131083:UOL131102 UYH131083:UYH131102 VID131083:VID131102 VRZ131083:VRZ131102 WBV131083:WBV131102 WLR131083:WLR131102 WVN131083:WVN131102 F196619:F196638 JB196619:JB196638 SX196619:SX196638 ACT196619:ACT196638 AMP196619:AMP196638 AWL196619:AWL196638 BGH196619:BGH196638 BQD196619:BQD196638 BZZ196619:BZZ196638 CJV196619:CJV196638 CTR196619:CTR196638 DDN196619:DDN196638 DNJ196619:DNJ196638 DXF196619:DXF196638 EHB196619:EHB196638 EQX196619:EQX196638 FAT196619:FAT196638 FKP196619:FKP196638 FUL196619:FUL196638 GEH196619:GEH196638 GOD196619:GOD196638 GXZ196619:GXZ196638 HHV196619:HHV196638 HRR196619:HRR196638 IBN196619:IBN196638 ILJ196619:ILJ196638 IVF196619:IVF196638 JFB196619:JFB196638 JOX196619:JOX196638 JYT196619:JYT196638 KIP196619:KIP196638 KSL196619:KSL196638 LCH196619:LCH196638 LMD196619:LMD196638 LVZ196619:LVZ196638 MFV196619:MFV196638 MPR196619:MPR196638 MZN196619:MZN196638 NJJ196619:NJJ196638 NTF196619:NTF196638 ODB196619:ODB196638 OMX196619:OMX196638 OWT196619:OWT196638 PGP196619:PGP196638 PQL196619:PQL196638 QAH196619:QAH196638 QKD196619:QKD196638 QTZ196619:QTZ196638 RDV196619:RDV196638 RNR196619:RNR196638 RXN196619:RXN196638 SHJ196619:SHJ196638 SRF196619:SRF196638 TBB196619:TBB196638 TKX196619:TKX196638 TUT196619:TUT196638 UEP196619:UEP196638 UOL196619:UOL196638 UYH196619:UYH196638 VID196619:VID196638 VRZ196619:VRZ196638 WBV196619:WBV196638 WLR196619:WLR196638 WVN196619:WVN196638 F262155:F262174 JB262155:JB262174 SX262155:SX262174 ACT262155:ACT262174 AMP262155:AMP262174 AWL262155:AWL262174 BGH262155:BGH262174 BQD262155:BQD262174 BZZ262155:BZZ262174 CJV262155:CJV262174 CTR262155:CTR262174 DDN262155:DDN262174 DNJ262155:DNJ262174 DXF262155:DXF262174 EHB262155:EHB262174 EQX262155:EQX262174 FAT262155:FAT262174 FKP262155:FKP262174 FUL262155:FUL262174 GEH262155:GEH262174 GOD262155:GOD262174 GXZ262155:GXZ262174 HHV262155:HHV262174 HRR262155:HRR262174 IBN262155:IBN262174 ILJ262155:ILJ262174 IVF262155:IVF262174 JFB262155:JFB262174 JOX262155:JOX262174 JYT262155:JYT262174 KIP262155:KIP262174 KSL262155:KSL262174 LCH262155:LCH262174 LMD262155:LMD262174 LVZ262155:LVZ262174 MFV262155:MFV262174 MPR262155:MPR262174 MZN262155:MZN262174 NJJ262155:NJJ262174 NTF262155:NTF262174 ODB262155:ODB262174 OMX262155:OMX262174 OWT262155:OWT262174 PGP262155:PGP262174 PQL262155:PQL262174 QAH262155:QAH262174 QKD262155:QKD262174 QTZ262155:QTZ262174 RDV262155:RDV262174 RNR262155:RNR262174 RXN262155:RXN262174 SHJ262155:SHJ262174 SRF262155:SRF262174 TBB262155:TBB262174 TKX262155:TKX262174 TUT262155:TUT262174 UEP262155:UEP262174 UOL262155:UOL262174 UYH262155:UYH262174 VID262155:VID262174 VRZ262155:VRZ262174 WBV262155:WBV262174 WLR262155:WLR262174 WVN262155:WVN262174 F327691:F327710 JB327691:JB327710 SX327691:SX327710 ACT327691:ACT327710 AMP327691:AMP327710 AWL327691:AWL327710 BGH327691:BGH327710 BQD327691:BQD327710 BZZ327691:BZZ327710 CJV327691:CJV327710 CTR327691:CTR327710 DDN327691:DDN327710 DNJ327691:DNJ327710 DXF327691:DXF327710 EHB327691:EHB327710 EQX327691:EQX327710 FAT327691:FAT327710 FKP327691:FKP327710 FUL327691:FUL327710 GEH327691:GEH327710 GOD327691:GOD327710 GXZ327691:GXZ327710 HHV327691:HHV327710 HRR327691:HRR327710 IBN327691:IBN327710 ILJ327691:ILJ327710 IVF327691:IVF327710 JFB327691:JFB327710 JOX327691:JOX327710 JYT327691:JYT327710 KIP327691:KIP327710 KSL327691:KSL327710 LCH327691:LCH327710 LMD327691:LMD327710 LVZ327691:LVZ327710 MFV327691:MFV327710 MPR327691:MPR327710 MZN327691:MZN327710 NJJ327691:NJJ327710 NTF327691:NTF327710 ODB327691:ODB327710 OMX327691:OMX327710 OWT327691:OWT327710 PGP327691:PGP327710 PQL327691:PQL327710 QAH327691:QAH327710 QKD327691:QKD327710 QTZ327691:QTZ327710 RDV327691:RDV327710 RNR327691:RNR327710 RXN327691:RXN327710 SHJ327691:SHJ327710 SRF327691:SRF327710 TBB327691:TBB327710 TKX327691:TKX327710 TUT327691:TUT327710 UEP327691:UEP327710 UOL327691:UOL327710 UYH327691:UYH327710 VID327691:VID327710 VRZ327691:VRZ327710 WBV327691:WBV327710 WLR327691:WLR327710 WVN327691:WVN327710 F393227:F393246 JB393227:JB393246 SX393227:SX393246 ACT393227:ACT393246 AMP393227:AMP393246 AWL393227:AWL393246 BGH393227:BGH393246 BQD393227:BQD393246 BZZ393227:BZZ393246 CJV393227:CJV393246 CTR393227:CTR393246 DDN393227:DDN393246 DNJ393227:DNJ393246 DXF393227:DXF393246 EHB393227:EHB393246 EQX393227:EQX393246 FAT393227:FAT393246 FKP393227:FKP393246 FUL393227:FUL393246 GEH393227:GEH393246 GOD393227:GOD393246 GXZ393227:GXZ393246 HHV393227:HHV393246 HRR393227:HRR393246 IBN393227:IBN393246 ILJ393227:ILJ393246 IVF393227:IVF393246 JFB393227:JFB393246 JOX393227:JOX393246 JYT393227:JYT393246 KIP393227:KIP393246 KSL393227:KSL393246 LCH393227:LCH393246 LMD393227:LMD393246 LVZ393227:LVZ393246 MFV393227:MFV393246 MPR393227:MPR393246 MZN393227:MZN393246 NJJ393227:NJJ393246 NTF393227:NTF393246 ODB393227:ODB393246 OMX393227:OMX393246 OWT393227:OWT393246 PGP393227:PGP393246 PQL393227:PQL393246 QAH393227:QAH393246 QKD393227:QKD393246 QTZ393227:QTZ393246 RDV393227:RDV393246 RNR393227:RNR393246 RXN393227:RXN393246 SHJ393227:SHJ393246 SRF393227:SRF393246 TBB393227:TBB393246 TKX393227:TKX393246 TUT393227:TUT393246 UEP393227:UEP393246 UOL393227:UOL393246 UYH393227:UYH393246 VID393227:VID393246 VRZ393227:VRZ393246 WBV393227:WBV393246 WLR393227:WLR393246 WVN393227:WVN393246 F458763:F458782 JB458763:JB458782 SX458763:SX458782 ACT458763:ACT458782 AMP458763:AMP458782 AWL458763:AWL458782 BGH458763:BGH458782 BQD458763:BQD458782 BZZ458763:BZZ458782 CJV458763:CJV458782 CTR458763:CTR458782 DDN458763:DDN458782 DNJ458763:DNJ458782 DXF458763:DXF458782 EHB458763:EHB458782 EQX458763:EQX458782 FAT458763:FAT458782 FKP458763:FKP458782 FUL458763:FUL458782 GEH458763:GEH458782 GOD458763:GOD458782 GXZ458763:GXZ458782 HHV458763:HHV458782 HRR458763:HRR458782 IBN458763:IBN458782 ILJ458763:ILJ458782 IVF458763:IVF458782 JFB458763:JFB458782 JOX458763:JOX458782 JYT458763:JYT458782 KIP458763:KIP458782 KSL458763:KSL458782 LCH458763:LCH458782 LMD458763:LMD458782 LVZ458763:LVZ458782 MFV458763:MFV458782 MPR458763:MPR458782 MZN458763:MZN458782 NJJ458763:NJJ458782 NTF458763:NTF458782 ODB458763:ODB458782 OMX458763:OMX458782 OWT458763:OWT458782 PGP458763:PGP458782 PQL458763:PQL458782 QAH458763:QAH458782 QKD458763:QKD458782 QTZ458763:QTZ458782 RDV458763:RDV458782 RNR458763:RNR458782 RXN458763:RXN458782 SHJ458763:SHJ458782 SRF458763:SRF458782 TBB458763:TBB458782 TKX458763:TKX458782 TUT458763:TUT458782 UEP458763:UEP458782 UOL458763:UOL458782 UYH458763:UYH458782 VID458763:VID458782 VRZ458763:VRZ458782 WBV458763:WBV458782 WLR458763:WLR458782 WVN458763:WVN458782 F524299:F524318 JB524299:JB524318 SX524299:SX524318 ACT524299:ACT524318 AMP524299:AMP524318 AWL524299:AWL524318 BGH524299:BGH524318 BQD524299:BQD524318 BZZ524299:BZZ524318 CJV524299:CJV524318 CTR524299:CTR524318 DDN524299:DDN524318 DNJ524299:DNJ524318 DXF524299:DXF524318 EHB524299:EHB524318 EQX524299:EQX524318 FAT524299:FAT524318 FKP524299:FKP524318 FUL524299:FUL524318 GEH524299:GEH524318 GOD524299:GOD524318 GXZ524299:GXZ524318 HHV524299:HHV524318 HRR524299:HRR524318 IBN524299:IBN524318 ILJ524299:ILJ524318 IVF524299:IVF524318 JFB524299:JFB524318 JOX524299:JOX524318 JYT524299:JYT524318 KIP524299:KIP524318 KSL524299:KSL524318 LCH524299:LCH524318 LMD524299:LMD524318 LVZ524299:LVZ524318 MFV524299:MFV524318 MPR524299:MPR524318 MZN524299:MZN524318 NJJ524299:NJJ524318 NTF524299:NTF524318 ODB524299:ODB524318 OMX524299:OMX524318 OWT524299:OWT524318 PGP524299:PGP524318 PQL524299:PQL524318 QAH524299:QAH524318 QKD524299:QKD524318 QTZ524299:QTZ524318 RDV524299:RDV524318 RNR524299:RNR524318 RXN524299:RXN524318 SHJ524299:SHJ524318 SRF524299:SRF524318 TBB524299:TBB524318 TKX524299:TKX524318 TUT524299:TUT524318 UEP524299:UEP524318 UOL524299:UOL524318 UYH524299:UYH524318 VID524299:VID524318 VRZ524299:VRZ524318 WBV524299:WBV524318 WLR524299:WLR524318 WVN524299:WVN524318 F589835:F589854 JB589835:JB589854 SX589835:SX589854 ACT589835:ACT589854 AMP589835:AMP589854 AWL589835:AWL589854 BGH589835:BGH589854 BQD589835:BQD589854 BZZ589835:BZZ589854 CJV589835:CJV589854 CTR589835:CTR589854 DDN589835:DDN589854 DNJ589835:DNJ589854 DXF589835:DXF589854 EHB589835:EHB589854 EQX589835:EQX589854 FAT589835:FAT589854 FKP589835:FKP589854 FUL589835:FUL589854 GEH589835:GEH589854 GOD589835:GOD589854 GXZ589835:GXZ589854 HHV589835:HHV589854 HRR589835:HRR589854 IBN589835:IBN589854 ILJ589835:ILJ589854 IVF589835:IVF589854 JFB589835:JFB589854 JOX589835:JOX589854 JYT589835:JYT589854 KIP589835:KIP589854 KSL589835:KSL589854 LCH589835:LCH589854 LMD589835:LMD589854 LVZ589835:LVZ589854 MFV589835:MFV589854 MPR589835:MPR589854 MZN589835:MZN589854 NJJ589835:NJJ589854 NTF589835:NTF589854 ODB589835:ODB589854 OMX589835:OMX589854 OWT589835:OWT589854 PGP589835:PGP589854 PQL589835:PQL589854 QAH589835:QAH589854 QKD589835:QKD589854 QTZ589835:QTZ589854 RDV589835:RDV589854 RNR589835:RNR589854 RXN589835:RXN589854 SHJ589835:SHJ589854 SRF589835:SRF589854 TBB589835:TBB589854 TKX589835:TKX589854 TUT589835:TUT589854 UEP589835:UEP589854 UOL589835:UOL589854 UYH589835:UYH589854 VID589835:VID589854 VRZ589835:VRZ589854 WBV589835:WBV589854 WLR589835:WLR589854 WVN589835:WVN589854 F655371:F655390 JB655371:JB655390 SX655371:SX655390 ACT655371:ACT655390 AMP655371:AMP655390 AWL655371:AWL655390 BGH655371:BGH655390 BQD655371:BQD655390 BZZ655371:BZZ655390 CJV655371:CJV655390 CTR655371:CTR655390 DDN655371:DDN655390 DNJ655371:DNJ655390 DXF655371:DXF655390 EHB655371:EHB655390 EQX655371:EQX655390 FAT655371:FAT655390 FKP655371:FKP655390 FUL655371:FUL655390 GEH655371:GEH655390 GOD655371:GOD655390 GXZ655371:GXZ655390 HHV655371:HHV655390 HRR655371:HRR655390 IBN655371:IBN655390 ILJ655371:ILJ655390 IVF655371:IVF655390 JFB655371:JFB655390 JOX655371:JOX655390 JYT655371:JYT655390 KIP655371:KIP655390 KSL655371:KSL655390 LCH655371:LCH655390 LMD655371:LMD655390 LVZ655371:LVZ655390 MFV655371:MFV655390 MPR655371:MPR655390 MZN655371:MZN655390 NJJ655371:NJJ655390 NTF655371:NTF655390 ODB655371:ODB655390 OMX655371:OMX655390 OWT655371:OWT655390 PGP655371:PGP655390 PQL655371:PQL655390 QAH655371:QAH655390 QKD655371:QKD655390 QTZ655371:QTZ655390 RDV655371:RDV655390 RNR655371:RNR655390 RXN655371:RXN655390 SHJ655371:SHJ655390 SRF655371:SRF655390 TBB655371:TBB655390 TKX655371:TKX655390 TUT655371:TUT655390 UEP655371:UEP655390 UOL655371:UOL655390 UYH655371:UYH655390 VID655371:VID655390 VRZ655371:VRZ655390 WBV655371:WBV655390 WLR655371:WLR655390 WVN655371:WVN655390 F720907:F720926 JB720907:JB720926 SX720907:SX720926 ACT720907:ACT720926 AMP720907:AMP720926 AWL720907:AWL720926 BGH720907:BGH720926 BQD720907:BQD720926 BZZ720907:BZZ720926 CJV720907:CJV720926 CTR720907:CTR720926 DDN720907:DDN720926 DNJ720907:DNJ720926 DXF720907:DXF720926 EHB720907:EHB720926 EQX720907:EQX720926 FAT720907:FAT720926 FKP720907:FKP720926 FUL720907:FUL720926 GEH720907:GEH720926 GOD720907:GOD720926 GXZ720907:GXZ720926 HHV720907:HHV720926 HRR720907:HRR720926 IBN720907:IBN720926 ILJ720907:ILJ720926 IVF720907:IVF720926 JFB720907:JFB720926 JOX720907:JOX720926 JYT720907:JYT720926 KIP720907:KIP720926 KSL720907:KSL720926 LCH720907:LCH720926 LMD720907:LMD720926 LVZ720907:LVZ720926 MFV720907:MFV720926 MPR720907:MPR720926 MZN720907:MZN720926 NJJ720907:NJJ720926 NTF720907:NTF720926 ODB720907:ODB720926 OMX720907:OMX720926 OWT720907:OWT720926 PGP720907:PGP720926 PQL720907:PQL720926 QAH720907:QAH720926 QKD720907:QKD720926 QTZ720907:QTZ720926 RDV720907:RDV720926 RNR720907:RNR720926 RXN720907:RXN720926 SHJ720907:SHJ720926 SRF720907:SRF720926 TBB720907:TBB720926 TKX720907:TKX720926 TUT720907:TUT720926 UEP720907:UEP720926 UOL720907:UOL720926 UYH720907:UYH720926 VID720907:VID720926 VRZ720907:VRZ720926 WBV720907:WBV720926 WLR720907:WLR720926 WVN720907:WVN720926 F786443:F786462 JB786443:JB786462 SX786443:SX786462 ACT786443:ACT786462 AMP786443:AMP786462 AWL786443:AWL786462 BGH786443:BGH786462 BQD786443:BQD786462 BZZ786443:BZZ786462 CJV786443:CJV786462 CTR786443:CTR786462 DDN786443:DDN786462 DNJ786443:DNJ786462 DXF786443:DXF786462 EHB786443:EHB786462 EQX786443:EQX786462 FAT786443:FAT786462 FKP786443:FKP786462 FUL786443:FUL786462 GEH786443:GEH786462 GOD786443:GOD786462 GXZ786443:GXZ786462 HHV786443:HHV786462 HRR786443:HRR786462 IBN786443:IBN786462 ILJ786443:ILJ786462 IVF786443:IVF786462 JFB786443:JFB786462 JOX786443:JOX786462 JYT786443:JYT786462 KIP786443:KIP786462 KSL786443:KSL786462 LCH786443:LCH786462 LMD786443:LMD786462 LVZ786443:LVZ786462 MFV786443:MFV786462 MPR786443:MPR786462 MZN786443:MZN786462 NJJ786443:NJJ786462 NTF786443:NTF786462 ODB786443:ODB786462 OMX786443:OMX786462 OWT786443:OWT786462 PGP786443:PGP786462 PQL786443:PQL786462 QAH786443:QAH786462 QKD786443:QKD786462 QTZ786443:QTZ786462 RDV786443:RDV786462 RNR786443:RNR786462 RXN786443:RXN786462 SHJ786443:SHJ786462 SRF786443:SRF786462 TBB786443:TBB786462 TKX786443:TKX786462 TUT786443:TUT786462 UEP786443:UEP786462 UOL786443:UOL786462 UYH786443:UYH786462 VID786443:VID786462 VRZ786443:VRZ786462 WBV786443:WBV786462 WLR786443:WLR786462 WVN786443:WVN786462 F851979:F851998 JB851979:JB851998 SX851979:SX851998 ACT851979:ACT851998 AMP851979:AMP851998 AWL851979:AWL851998 BGH851979:BGH851998 BQD851979:BQD851998 BZZ851979:BZZ851998 CJV851979:CJV851998 CTR851979:CTR851998 DDN851979:DDN851998 DNJ851979:DNJ851998 DXF851979:DXF851998 EHB851979:EHB851998 EQX851979:EQX851998 FAT851979:FAT851998 FKP851979:FKP851998 FUL851979:FUL851998 GEH851979:GEH851998 GOD851979:GOD851998 GXZ851979:GXZ851998 HHV851979:HHV851998 HRR851979:HRR851998 IBN851979:IBN851998 ILJ851979:ILJ851998 IVF851979:IVF851998 JFB851979:JFB851998 JOX851979:JOX851998 JYT851979:JYT851998 KIP851979:KIP851998 KSL851979:KSL851998 LCH851979:LCH851998 LMD851979:LMD851998 LVZ851979:LVZ851998 MFV851979:MFV851998 MPR851979:MPR851998 MZN851979:MZN851998 NJJ851979:NJJ851998 NTF851979:NTF851998 ODB851979:ODB851998 OMX851979:OMX851998 OWT851979:OWT851998 PGP851979:PGP851998 PQL851979:PQL851998 QAH851979:QAH851998 QKD851979:QKD851998 QTZ851979:QTZ851998 RDV851979:RDV851998 RNR851979:RNR851998 RXN851979:RXN851998 SHJ851979:SHJ851998 SRF851979:SRF851998 TBB851979:TBB851998 TKX851979:TKX851998 TUT851979:TUT851998 UEP851979:UEP851998 UOL851979:UOL851998 UYH851979:UYH851998 VID851979:VID851998 VRZ851979:VRZ851998 WBV851979:WBV851998 WLR851979:WLR851998 WVN851979:WVN851998 F917515:F917534 JB917515:JB917534 SX917515:SX917534 ACT917515:ACT917534 AMP917515:AMP917534 AWL917515:AWL917534 BGH917515:BGH917534 BQD917515:BQD917534 BZZ917515:BZZ917534 CJV917515:CJV917534 CTR917515:CTR917534 DDN917515:DDN917534 DNJ917515:DNJ917534 DXF917515:DXF917534 EHB917515:EHB917534 EQX917515:EQX917534 FAT917515:FAT917534 FKP917515:FKP917534 FUL917515:FUL917534 GEH917515:GEH917534 GOD917515:GOD917534 GXZ917515:GXZ917534 HHV917515:HHV917534 HRR917515:HRR917534 IBN917515:IBN917534 ILJ917515:ILJ917534 IVF917515:IVF917534 JFB917515:JFB917534 JOX917515:JOX917534 JYT917515:JYT917534 KIP917515:KIP917534 KSL917515:KSL917534 LCH917515:LCH917534 LMD917515:LMD917534 LVZ917515:LVZ917534 MFV917515:MFV917534 MPR917515:MPR917534 MZN917515:MZN917534 NJJ917515:NJJ917534 NTF917515:NTF917534 ODB917515:ODB917534 OMX917515:OMX917534 OWT917515:OWT917534 PGP917515:PGP917534 PQL917515:PQL917534 QAH917515:QAH917534 QKD917515:QKD917534 QTZ917515:QTZ917534 RDV917515:RDV917534 RNR917515:RNR917534 RXN917515:RXN917534 SHJ917515:SHJ917534 SRF917515:SRF917534 TBB917515:TBB917534 TKX917515:TKX917534 TUT917515:TUT917534 UEP917515:UEP917534 UOL917515:UOL917534 UYH917515:UYH917534 VID917515:VID917534 VRZ917515:VRZ917534 WBV917515:WBV917534 WLR917515:WLR917534 WVN917515:WVN917534 F983051:F983070 JB983051:JB983070 SX983051:SX983070 ACT983051:ACT983070 AMP983051:AMP983070 AWL983051:AWL983070 BGH983051:BGH983070 BQD983051:BQD983070 BZZ983051:BZZ983070 CJV983051:CJV983070 CTR983051:CTR983070 DDN983051:DDN983070 DNJ983051:DNJ983070 DXF983051:DXF983070 EHB983051:EHB983070 EQX983051:EQX983070 FAT983051:FAT983070 FKP983051:FKP983070 FUL983051:FUL983070 GEH983051:GEH983070 GOD983051:GOD983070 GXZ983051:GXZ983070 HHV983051:HHV983070 HRR983051:HRR983070 IBN983051:IBN983070 ILJ983051:ILJ983070 IVF983051:IVF983070 JFB983051:JFB983070 JOX983051:JOX983070 JYT983051:JYT983070 KIP983051:KIP983070 KSL983051:KSL983070 LCH983051:LCH983070 LMD983051:LMD983070 LVZ983051:LVZ983070 MFV983051:MFV983070 MPR983051:MPR983070 MZN983051:MZN983070 NJJ983051:NJJ983070 NTF983051:NTF983070 ODB983051:ODB983070 OMX983051:OMX983070 OWT983051:OWT983070 PGP983051:PGP983070 PQL983051:PQL983070 QAH983051:QAH983070 QKD983051:QKD983070 QTZ983051:QTZ983070 RDV983051:RDV983070 RNR983051:RNR983070 RXN983051:RXN983070 SHJ983051:SHJ983070 SRF983051:SRF983070 TBB983051:TBB983070 TKX983051:TKX983070 TUT983051:TUT983070 UEP983051:UEP983070 UOL983051:UOL983070 UYH983051:UYH983070 VID983051:VID983070 VRZ983051:VRZ983070 WBV983051:WBV983070 WLR983051:WLR983070 WVN983051:WVN983070 H11:H15 JD11:JD15 SZ11:SZ15 ACV11:ACV15 AMR11:AMR15 AWN11:AWN15 BGJ11:BGJ15 BQF11:BQF15 CAB11:CAB15 CJX11:CJX15 CTT11:CTT15 DDP11:DDP15 DNL11:DNL15 DXH11:DXH15 EHD11:EHD15 EQZ11:EQZ15 FAV11:FAV15 FKR11:FKR15 FUN11:FUN15 GEJ11:GEJ15 GOF11:GOF15 GYB11:GYB15 HHX11:HHX15 HRT11:HRT15 IBP11:IBP15 ILL11:ILL15 IVH11:IVH15 JFD11:JFD15 JOZ11:JOZ15 JYV11:JYV15 KIR11:KIR15 KSN11:KSN15 LCJ11:LCJ15 LMF11:LMF15 LWB11:LWB15 MFX11:MFX15 MPT11:MPT15 MZP11:MZP15 NJL11:NJL15 NTH11:NTH15 ODD11:ODD15 OMZ11:OMZ15 OWV11:OWV15 PGR11:PGR15 PQN11:PQN15 QAJ11:QAJ15 QKF11:QKF15 QUB11:QUB15 RDX11:RDX15 RNT11:RNT15 RXP11:RXP15 SHL11:SHL15 SRH11:SRH15 TBD11:TBD15 TKZ11:TKZ15 TUV11:TUV15 UER11:UER15 UON11:UON15 UYJ11:UYJ15 VIF11:VIF15 VSB11:VSB15 WBX11:WBX15 WLT11:WLT15 WVP11:WVP15 H65547:H65551 JD65547:JD65551 SZ65547:SZ65551 ACV65547:ACV65551 AMR65547:AMR65551 AWN65547:AWN65551 BGJ65547:BGJ65551 BQF65547:BQF65551 CAB65547:CAB65551 CJX65547:CJX65551 CTT65547:CTT65551 DDP65547:DDP65551 DNL65547:DNL65551 DXH65547:DXH65551 EHD65547:EHD65551 EQZ65547:EQZ65551 FAV65547:FAV65551 FKR65547:FKR65551 FUN65547:FUN65551 GEJ65547:GEJ65551 GOF65547:GOF65551 GYB65547:GYB65551 HHX65547:HHX65551 HRT65547:HRT65551 IBP65547:IBP65551 ILL65547:ILL65551 IVH65547:IVH65551 JFD65547:JFD65551 JOZ65547:JOZ65551 JYV65547:JYV65551 KIR65547:KIR65551 KSN65547:KSN65551 LCJ65547:LCJ65551 LMF65547:LMF65551 LWB65547:LWB65551 MFX65547:MFX65551 MPT65547:MPT65551 MZP65547:MZP65551 NJL65547:NJL65551 NTH65547:NTH65551 ODD65547:ODD65551 OMZ65547:OMZ65551 OWV65547:OWV65551 PGR65547:PGR65551 PQN65547:PQN65551 QAJ65547:QAJ65551 QKF65547:QKF65551 QUB65547:QUB65551 RDX65547:RDX65551 RNT65547:RNT65551 RXP65547:RXP65551 SHL65547:SHL65551 SRH65547:SRH65551 TBD65547:TBD65551 TKZ65547:TKZ65551 TUV65547:TUV65551 UER65547:UER65551 UON65547:UON65551 UYJ65547:UYJ65551 VIF65547:VIF65551 VSB65547:VSB65551 WBX65547:WBX65551 WLT65547:WLT65551 WVP65547:WVP65551 H131083:H131087 JD131083:JD131087 SZ131083:SZ131087 ACV131083:ACV131087 AMR131083:AMR131087 AWN131083:AWN131087 BGJ131083:BGJ131087 BQF131083:BQF131087 CAB131083:CAB131087 CJX131083:CJX131087 CTT131083:CTT131087 DDP131083:DDP131087 DNL131083:DNL131087 DXH131083:DXH131087 EHD131083:EHD131087 EQZ131083:EQZ131087 FAV131083:FAV131087 FKR131083:FKR131087 FUN131083:FUN131087 GEJ131083:GEJ131087 GOF131083:GOF131087 GYB131083:GYB131087 HHX131083:HHX131087 HRT131083:HRT131087 IBP131083:IBP131087 ILL131083:ILL131087 IVH131083:IVH131087 JFD131083:JFD131087 JOZ131083:JOZ131087 JYV131083:JYV131087 KIR131083:KIR131087 KSN131083:KSN131087 LCJ131083:LCJ131087 LMF131083:LMF131087 LWB131083:LWB131087 MFX131083:MFX131087 MPT131083:MPT131087 MZP131083:MZP131087 NJL131083:NJL131087 NTH131083:NTH131087 ODD131083:ODD131087 OMZ131083:OMZ131087 OWV131083:OWV131087 PGR131083:PGR131087 PQN131083:PQN131087 QAJ131083:QAJ131087 QKF131083:QKF131087 QUB131083:QUB131087 RDX131083:RDX131087 RNT131083:RNT131087 RXP131083:RXP131087 SHL131083:SHL131087 SRH131083:SRH131087 TBD131083:TBD131087 TKZ131083:TKZ131087 TUV131083:TUV131087 UER131083:UER131087 UON131083:UON131087 UYJ131083:UYJ131087 VIF131083:VIF131087 VSB131083:VSB131087 WBX131083:WBX131087 WLT131083:WLT131087 WVP131083:WVP131087 H196619:H196623 JD196619:JD196623 SZ196619:SZ196623 ACV196619:ACV196623 AMR196619:AMR196623 AWN196619:AWN196623 BGJ196619:BGJ196623 BQF196619:BQF196623 CAB196619:CAB196623 CJX196619:CJX196623 CTT196619:CTT196623 DDP196619:DDP196623 DNL196619:DNL196623 DXH196619:DXH196623 EHD196619:EHD196623 EQZ196619:EQZ196623 FAV196619:FAV196623 FKR196619:FKR196623 FUN196619:FUN196623 GEJ196619:GEJ196623 GOF196619:GOF196623 GYB196619:GYB196623 HHX196619:HHX196623 HRT196619:HRT196623 IBP196619:IBP196623 ILL196619:ILL196623 IVH196619:IVH196623 JFD196619:JFD196623 JOZ196619:JOZ196623 JYV196619:JYV196623 KIR196619:KIR196623 KSN196619:KSN196623 LCJ196619:LCJ196623 LMF196619:LMF196623 LWB196619:LWB196623 MFX196619:MFX196623 MPT196619:MPT196623 MZP196619:MZP196623 NJL196619:NJL196623 NTH196619:NTH196623 ODD196619:ODD196623 OMZ196619:OMZ196623 OWV196619:OWV196623 PGR196619:PGR196623 PQN196619:PQN196623 QAJ196619:QAJ196623 QKF196619:QKF196623 QUB196619:QUB196623 RDX196619:RDX196623 RNT196619:RNT196623 RXP196619:RXP196623 SHL196619:SHL196623 SRH196619:SRH196623 TBD196619:TBD196623 TKZ196619:TKZ196623 TUV196619:TUV196623 UER196619:UER196623 UON196619:UON196623 UYJ196619:UYJ196623 VIF196619:VIF196623 VSB196619:VSB196623 WBX196619:WBX196623 WLT196619:WLT196623 WVP196619:WVP196623 H262155:H262159 JD262155:JD262159 SZ262155:SZ262159 ACV262155:ACV262159 AMR262155:AMR262159 AWN262155:AWN262159 BGJ262155:BGJ262159 BQF262155:BQF262159 CAB262155:CAB262159 CJX262155:CJX262159 CTT262155:CTT262159 DDP262155:DDP262159 DNL262155:DNL262159 DXH262155:DXH262159 EHD262155:EHD262159 EQZ262155:EQZ262159 FAV262155:FAV262159 FKR262155:FKR262159 FUN262155:FUN262159 GEJ262155:GEJ262159 GOF262155:GOF262159 GYB262155:GYB262159 HHX262155:HHX262159 HRT262155:HRT262159 IBP262155:IBP262159 ILL262155:ILL262159 IVH262155:IVH262159 JFD262155:JFD262159 JOZ262155:JOZ262159 JYV262155:JYV262159 KIR262155:KIR262159 KSN262155:KSN262159 LCJ262155:LCJ262159 LMF262155:LMF262159 LWB262155:LWB262159 MFX262155:MFX262159 MPT262155:MPT262159 MZP262155:MZP262159 NJL262155:NJL262159 NTH262155:NTH262159 ODD262155:ODD262159 OMZ262155:OMZ262159 OWV262155:OWV262159 PGR262155:PGR262159 PQN262155:PQN262159 QAJ262155:QAJ262159 QKF262155:QKF262159 QUB262155:QUB262159 RDX262155:RDX262159 RNT262155:RNT262159 RXP262155:RXP262159 SHL262155:SHL262159 SRH262155:SRH262159 TBD262155:TBD262159 TKZ262155:TKZ262159 TUV262155:TUV262159 UER262155:UER262159 UON262155:UON262159 UYJ262155:UYJ262159 VIF262155:VIF262159 VSB262155:VSB262159 WBX262155:WBX262159 WLT262155:WLT262159 WVP262155:WVP262159 H327691:H327695 JD327691:JD327695 SZ327691:SZ327695 ACV327691:ACV327695 AMR327691:AMR327695 AWN327691:AWN327695 BGJ327691:BGJ327695 BQF327691:BQF327695 CAB327691:CAB327695 CJX327691:CJX327695 CTT327691:CTT327695 DDP327691:DDP327695 DNL327691:DNL327695 DXH327691:DXH327695 EHD327691:EHD327695 EQZ327691:EQZ327695 FAV327691:FAV327695 FKR327691:FKR327695 FUN327691:FUN327695 GEJ327691:GEJ327695 GOF327691:GOF327695 GYB327691:GYB327695 HHX327691:HHX327695 HRT327691:HRT327695 IBP327691:IBP327695 ILL327691:ILL327695 IVH327691:IVH327695 JFD327691:JFD327695 JOZ327691:JOZ327695 JYV327691:JYV327695 KIR327691:KIR327695 KSN327691:KSN327695 LCJ327691:LCJ327695 LMF327691:LMF327695 LWB327691:LWB327695 MFX327691:MFX327695 MPT327691:MPT327695 MZP327691:MZP327695 NJL327691:NJL327695 NTH327691:NTH327695 ODD327691:ODD327695 OMZ327691:OMZ327695 OWV327691:OWV327695 PGR327691:PGR327695 PQN327691:PQN327695 QAJ327691:QAJ327695 QKF327691:QKF327695 QUB327691:QUB327695 RDX327691:RDX327695 RNT327691:RNT327695 RXP327691:RXP327695 SHL327691:SHL327695 SRH327691:SRH327695 TBD327691:TBD327695 TKZ327691:TKZ327695 TUV327691:TUV327695 UER327691:UER327695 UON327691:UON327695 UYJ327691:UYJ327695 VIF327691:VIF327695 VSB327691:VSB327695 WBX327691:WBX327695 WLT327691:WLT327695 WVP327691:WVP327695 H393227:H393231 JD393227:JD393231 SZ393227:SZ393231 ACV393227:ACV393231 AMR393227:AMR393231 AWN393227:AWN393231 BGJ393227:BGJ393231 BQF393227:BQF393231 CAB393227:CAB393231 CJX393227:CJX393231 CTT393227:CTT393231 DDP393227:DDP393231 DNL393227:DNL393231 DXH393227:DXH393231 EHD393227:EHD393231 EQZ393227:EQZ393231 FAV393227:FAV393231 FKR393227:FKR393231 FUN393227:FUN393231 GEJ393227:GEJ393231 GOF393227:GOF393231 GYB393227:GYB393231 HHX393227:HHX393231 HRT393227:HRT393231 IBP393227:IBP393231 ILL393227:ILL393231 IVH393227:IVH393231 JFD393227:JFD393231 JOZ393227:JOZ393231 JYV393227:JYV393231 KIR393227:KIR393231 KSN393227:KSN393231 LCJ393227:LCJ393231 LMF393227:LMF393231 LWB393227:LWB393231 MFX393227:MFX393231 MPT393227:MPT393231 MZP393227:MZP393231 NJL393227:NJL393231 NTH393227:NTH393231 ODD393227:ODD393231 OMZ393227:OMZ393231 OWV393227:OWV393231 PGR393227:PGR393231 PQN393227:PQN393231 QAJ393227:QAJ393231 QKF393227:QKF393231 QUB393227:QUB393231 RDX393227:RDX393231 RNT393227:RNT393231 RXP393227:RXP393231 SHL393227:SHL393231 SRH393227:SRH393231 TBD393227:TBD393231 TKZ393227:TKZ393231 TUV393227:TUV393231 UER393227:UER393231 UON393227:UON393231 UYJ393227:UYJ393231 VIF393227:VIF393231 VSB393227:VSB393231 WBX393227:WBX393231 WLT393227:WLT393231 WVP393227:WVP393231 H458763:H458767 JD458763:JD458767 SZ458763:SZ458767 ACV458763:ACV458767 AMR458763:AMR458767 AWN458763:AWN458767 BGJ458763:BGJ458767 BQF458763:BQF458767 CAB458763:CAB458767 CJX458763:CJX458767 CTT458763:CTT458767 DDP458763:DDP458767 DNL458763:DNL458767 DXH458763:DXH458767 EHD458763:EHD458767 EQZ458763:EQZ458767 FAV458763:FAV458767 FKR458763:FKR458767 FUN458763:FUN458767 GEJ458763:GEJ458767 GOF458763:GOF458767 GYB458763:GYB458767 HHX458763:HHX458767 HRT458763:HRT458767 IBP458763:IBP458767 ILL458763:ILL458767 IVH458763:IVH458767 JFD458763:JFD458767 JOZ458763:JOZ458767 JYV458763:JYV458767 KIR458763:KIR458767 KSN458763:KSN458767 LCJ458763:LCJ458767 LMF458763:LMF458767 LWB458763:LWB458767 MFX458763:MFX458767 MPT458763:MPT458767 MZP458763:MZP458767 NJL458763:NJL458767 NTH458763:NTH458767 ODD458763:ODD458767 OMZ458763:OMZ458767 OWV458763:OWV458767 PGR458763:PGR458767 PQN458763:PQN458767 QAJ458763:QAJ458767 QKF458763:QKF458767 QUB458763:QUB458767 RDX458763:RDX458767 RNT458763:RNT458767 RXP458763:RXP458767 SHL458763:SHL458767 SRH458763:SRH458767 TBD458763:TBD458767 TKZ458763:TKZ458767 TUV458763:TUV458767 UER458763:UER458767 UON458763:UON458767 UYJ458763:UYJ458767 VIF458763:VIF458767 VSB458763:VSB458767 WBX458763:WBX458767 WLT458763:WLT458767 WVP458763:WVP458767 H524299:H524303 JD524299:JD524303 SZ524299:SZ524303 ACV524299:ACV524303 AMR524299:AMR524303 AWN524299:AWN524303 BGJ524299:BGJ524303 BQF524299:BQF524303 CAB524299:CAB524303 CJX524299:CJX524303 CTT524299:CTT524303 DDP524299:DDP524303 DNL524299:DNL524303 DXH524299:DXH524303 EHD524299:EHD524303 EQZ524299:EQZ524303 FAV524299:FAV524303 FKR524299:FKR524303 FUN524299:FUN524303 GEJ524299:GEJ524303 GOF524299:GOF524303 GYB524299:GYB524303 HHX524299:HHX524303 HRT524299:HRT524303 IBP524299:IBP524303 ILL524299:ILL524303 IVH524299:IVH524303 JFD524299:JFD524303 JOZ524299:JOZ524303 JYV524299:JYV524303 KIR524299:KIR524303 KSN524299:KSN524303 LCJ524299:LCJ524303 LMF524299:LMF524303 LWB524299:LWB524303 MFX524299:MFX524303 MPT524299:MPT524303 MZP524299:MZP524303 NJL524299:NJL524303 NTH524299:NTH524303 ODD524299:ODD524303 OMZ524299:OMZ524303 OWV524299:OWV524303 PGR524299:PGR524303 PQN524299:PQN524303 QAJ524299:QAJ524303 QKF524299:QKF524303 QUB524299:QUB524303 RDX524299:RDX524303 RNT524299:RNT524303 RXP524299:RXP524303 SHL524299:SHL524303 SRH524299:SRH524303 TBD524299:TBD524303 TKZ524299:TKZ524303 TUV524299:TUV524303 UER524299:UER524303 UON524299:UON524303 UYJ524299:UYJ524303 VIF524299:VIF524303 VSB524299:VSB524303 WBX524299:WBX524303 WLT524299:WLT524303 WVP524299:WVP524303 H589835:H589839 JD589835:JD589839 SZ589835:SZ589839 ACV589835:ACV589839 AMR589835:AMR589839 AWN589835:AWN589839 BGJ589835:BGJ589839 BQF589835:BQF589839 CAB589835:CAB589839 CJX589835:CJX589839 CTT589835:CTT589839 DDP589835:DDP589839 DNL589835:DNL589839 DXH589835:DXH589839 EHD589835:EHD589839 EQZ589835:EQZ589839 FAV589835:FAV589839 FKR589835:FKR589839 FUN589835:FUN589839 GEJ589835:GEJ589839 GOF589835:GOF589839 GYB589835:GYB589839 HHX589835:HHX589839 HRT589835:HRT589839 IBP589835:IBP589839 ILL589835:ILL589839 IVH589835:IVH589839 JFD589835:JFD589839 JOZ589835:JOZ589839 JYV589835:JYV589839 KIR589835:KIR589839 KSN589835:KSN589839 LCJ589835:LCJ589839 LMF589835:LMF589839 LWB589835:LWB589839 MFX589835:MFX589839 MPT589835:MPT589839 MZP589835:MZP589839 NJL589835:NJL589839 NTH589835:NTH589839 ODD589835:ODD589839 OMZ589835:OMZ589839 OWV589835:OWV589839 PGR589835:PGR589839 PQN589835:PQN589839 QAJ589835:QAJ589839 QKF589835:QKF589839 QUB589835:QUB589839 RDX589835:RDX589839 RNT589835:RNT589839 RXP589835:RXP589839 SHL589835:SHL589839 SRH589835:SRH589839 TBD589835:TBD589839 TKZ589835:TKZ589839 TUV589835:TUV589839 UER589835:UER589839 UON589835:UON589839 UYJ589835:UYJ589839 VIF589835:VIF589839 VSB589835:VSB589839 WBX589835:WBX589839 WLT589835:WLT589839 WVP589835:WVP589839 H655371:H655375 JD655371:JD655375 SZ655371:SZ655375 ACV655371:ACV655375 AMR655371:AMR655375 AWN655371:AWN655375 BGJ655371:BGJ655375 BQF655371:BQF655375 CAB655371:CAB655375 CJX655371:CJX655375 CTT655371:CTT655375 DDP655371:DDP655375 DNL655371:DNL655375 DXH655371:DXH655375 EHD655371:EHD655375 EQZ655371:EQZ655375 FAV655371:FAV655375 FKR655371:FKR655375 FUN655371:FUN655375 GEJ655371:GEJ655375 GOF655371:GOF655375 GYB655371:GYB655375 HHX655371:HHX655375 HRT655371:HRT655375 IBP655371:IBP655375 ILL655371:ILL655375 IVH655371:IVH655375 JFD655371:JFD655375 JOZ655371:JOZ655375 JYV655371:JYV655375 KIR655371:KIR655375 KSN655371:KSN655375 LCJ655371:LCJ655375 LMF655371:LMF655375 LWB655371:LWB655375 MFX655371:MFX655375 MPT655371:MPT655375 MZP655371:MZP655375 NJL655371:NJL655375 NTH655371:NTH655375 ODD655371:ODD655375 OMZ655371:OMZ655375 OWV655371:OWV655375 PGR655371:PGR655375 PQN655371:PQN655375 QAJ655371:QAJ655375 QKF655371:QKF655375 QUB655371:QUB655375 RDX655371:RDX655375 RNT655371:RNT655375 RXP655371:RXP655375 SHL655371:SHL655375 SRH655371:SRH655375 TBD655371:TBD655375 TKZ655371:TKZ655375 TUV655371:TUV655375 UER655371:UER655375 UON655371:UON655375 UYJ655371:UYJ655375 VIF655371:VIF655375 VSB655371:VSB655375 WBX655371:WBX655375 WLT655371:WLT655375 WVP655371:WVP655375 H720907:H720911 JD720907:JD720911 SZ720907:SZ720911 ACV720907:ACV720911 AMR720907:AMR720911 AWN720907:AWN720911 BGJ720907:BGJ720911 BQF720907:BQF720911 CAB720907:CAB720911 CJX720907:CJX720911 CTT720907:CTT720911 DDP720907:DDP720911 DNL720907:DNL720911 DXH720907:DXH720911 EHD720907:EHD720911 EQZ720907:EQZ720911 FAV720907:FAV720911 FKR720907:FKR720911 FUN720907:FUN720911 GEJ720907:GEJ720911 GOF720907:GOF720911 GYB720907:GYB720911 HHX720907:HHX720911 HRT720907:HRT720911 IBP720907:IBP720911 ILL720907:ILL720911 IVH720907:IVH720911 JFD720907:JFD720911 JOZ720907:JOZ720911 JYV720907:JYV720911 KIR720907:KIR720911 KSN720907:KSN720911 LCJ720907:LCJ720911 LMF720907:LMF720911 LWB720907:LWB720911 MFX720907:MFX720911 MPT720907:MPT720911 MZP720907:MZP720911 NJL720907:NJL720911 NTH720907:NTH720911 ODD720907:ODD720911 OMZ720907:OMZ720911 OWV720907:OWV720911 PGR720907:PGR720911 PQN720907:PQN720911 QAJ720907:QAJ720911 QKF720907:QKF720911 QUB720907:QUB720911 RDX720907:RDX720911 RNT720907:RNT720911 RXP720907:RXP720911 SHL720907:SHL720911 SRH720907:SRH720911 TBD720907:TBD720911 TKZ720907:TKZ720911 TUV720907:TUV720911 UER720907:UER720911 UON720907:UON720911 UYJ720907:UYJ720911 VIF720907:VIF720911 VSB720907:VSB720911 WBX720907:WBX720911 WLT720907:WLT720911 WVP720907:WVP720911 H786443:H786447 JD786443:JD786447 SZ786443:SZ786447 ACV786443:ACV786447 AMR786443:AMR786447 AWN786443:AWN786447 BGJ786443:BGJ786447 BQF786443:BQF786447 CAB786443:CAB786447 CJX786443:CJX786447 CTT786443:CTT786447 DDP786443:DDP786447 DNL786443:DNL786447 DXH786443:DXH786447 EHD786443:EHD786447 EQZ786443:EQZ786447 FAV786443:FAV786447 FKR786443:FKR786447 FUN786443:FUN786447 GEJ786443:GEJ786447 GOF786443:GOF786447 GYB786443:GYB786447 HHX786443:HHX786447 HRT786443:HRT786447 IBP786443:IBP786447 ILL786443:ILL786447 IVH786443:IVH786447 JFD786443:JFD786447 JOZ786443:JOZ786447 JYV786443:JYV786447 KIR786443:KIR786447 KSN786443:KSN786447 LCJ786443:LCJ786447 LMF786443:LMF786447 LWB786443:LWB786447 MFX786443:MFX786447 MPT786443:MPT786447 MZP786443:MZP786447 NJL786443:NJL786447 NTH786443:NTH786447 ODD786443:ODD786447 OMZ786443:OMZ786447 OWV786443:OWV786447 PGR786443:PGR786447 PQN786443:PQN786447 QAJ786443:QAJ786447 QKF786443:QKF786447 QUB786443:QUB786447 RDX786443:RDX786447 RNT786443:RNT786447 RXP786443:RXP786447 SHL786443:SHL786447 SRH786443:SRH786447 TBD786443:TBD786447 TKZ786443:TKZ786447 TUV786443:TUV786447 UER786443:UER786447 UON786443:UON786447 UYJ786443:UYJ786447 VIF786443:VIF786447 VSB786443:VSB786447 WBX786443:WBX786447 WLT786443:WLT786447 WVP786443:WVP786447 H851979:H851983 JD851979:JD851983 SZ851979:SZ851983 ACV851979:ACV851983 AMR851979:AMR851983 AWN851979:AWN851983 BGJ851979:BGJ851983 BQF851979:BQF851983 CAB851979:CAB851983 CJX851979:CJX851983 CTT851979:CTT851983 DDP851979:DDP851983 DNL851979:DNL851983 DXH851979:DXH851983 EHD851979:EHD851983 EQZ851979:EQZ851983 FAV851979:FAV851983 FKR851979:FKR851983 FUN851979:FUN851983 GEJ851979:GEJ851983 GOF851979:GOF851983 GYB851979:GYB851983 HHX851979:HHX851983 HRT851979:HRT851983 IBP851979:IBP851983 ILL851979:ILL851983 IVH851979:IVH851983 JFD851979:JFD851983 JOZ851979:JOZ851983 JYV851979:JYV851983 KIR851979:KIR851983 KSN851979:KSN851983 LCJ851979:LCJ851983 LMF851979:LMF851983 LWB851979:LWB851983 MFX851979:MFX851983 MPT851979:MPT851983 MZP851979:MZP851983 NJL851979:NJL851983 NTH851979:NTH851983 ODD851979:ODD851983 OMZ851979:OMZ851983 OWV851979:OWV851983 PGR851979:PGR851983 PQN851979:PQN851983 QAJ851979:QAJ851983 QKF851979:QKF851983 QUB851979:QUB851983 RDX851979:RDX851983 RNT851979:RNT851983 RXP851979:RXP851983 SHL851979:SHL851983 SRH851979:SRH851983 TBD851979:TBD851983 TKZ851979:TKZ851983 TUV851979:TUV851983 UER851979:UER851983 UON851979:UON851983 UYJ851979:UYJ851983 VIF851979:VIF851983 VSB851979:VSB851983 WBX851979:WBX851983 WLT851979:WLT851983 WVP851979:WVP851983 H917515:H917519 JD917515:JD917519 SZ917515:SZ917519 ACV917515:ACV917519 AMR917515:AMR917519 AWN917515:AWN917519 BGJ917515:BGJ917519 BQF917515:BQF917519 CAB917515:CAB917519 CJX917515:CJX917519 CTT917515:CTT917519 DDP917515:DDP917519 DNL917515:DNL917519 DXH917515:DXH917519 EHD917515:EHD917519 EQZ917515:EQZ917519 FAV917515:FAV917519 FKR917515:FKR917519 FUN917515:FUN917519 GEJ917515:GEJ917519 GOF917515:GOF917519 GYB917515:GYB917519 HHX917515:HHX917519 HRT917515:HRT917519 IBP917515:IBP917519 ILL917515:ILL917519 IVH917515:IVH917519 JFD917515:JFD917519 JOZ917515:JOZ917519 JYV917515:JYV917519 KIR917515:KIR917519 KSN917515:KSN917519 LCJ917515:LCJ917519 LMF917515:LMF917519 LWB917515:LWB917519 MFX917515:MFX917519 MPT917515:MPT917519 MZP917515:MZP917519 NJL917515:NJL917519 NTH917515:NTH917519 ODD917515:ODD917519 OMZ917515:OMZ917519 OWV917515:OWV917519 PGR917515:PGR917519 PQN917515:PQN917519 QAJ917515:QAJ917519 QKF917515:QKF917519 QUB917515:QUB917519 RDX917515:RDX917519 RNT917515:RNT917519 RXP917515:RXP917519 SHL917515:SHL917519 SRH917515:SRH917519 TBD917515:TBD917519 TKZ917515:TKZ917519 TUV917515:TUV917519 UER917515:UER917519 UON917515:UON917519 UYJ917515:UYJ917519 VIF917515:VIF917519 VSB917515:VSB917519 WBX917515:WBX917519 WLT917515:WLT917519 WVP917515:WVP917519 H983051:H983055 JD983051:JD983055 SZ983051:SZ983055 ACV983051:ACV983055 AMR983051:AMR983055 AWN983051:AWN983055 BGJ983051:BGJ983055 BQF983051:BQF983055 CAB983051:CAB983055 CJX983051:CJX983055 CTT983051:CTT983055 DDP983051:DDP983055 DNL983051:DNL983055 DXH983051:DXH983055 EHD983051:EHD983055 EQZ983051:EQZ983055 FAV983051:FAV983055 FKR983051:FKR983055 FUN983051:FUN983055 GEJ983051:GEJ983055 GOF983051:GOF983055 GYB983051:GYB983055 HHX983051:HHX983055 HRT983051:HRT983055 IBP983051:IBP983055 ILL983051:ILL983055 IVH983051:IVH983055 JFD983051:JFD983055 JOZ983051:JOZ983055 JYV983051:JYV983055 KIR983051:KIR983055 KSN983051:KSN983055 LCJ983051:LCJ983055 LMF983051:LMF983055 LWB983051:LWB983055 MFX983051:MFX983055 MPT983051:MPT983055 MZP983051:MZP983055 NJL983051:NJL983055 NTH983051:NTH983055 ODD983051:ODD983055 OMZ983051:OMZ983055 OWV983051:OWV983055 PGR983051:PGR983055 PQN983051:PQN983055 QAJ983051:QAJ983055 QKF983051:QKF983055 QUB983051:QUB983055 RDX983051:RDX983055 RNT983051:RNT983055 RXP983051:RXP983055 SHL983051:SHL983055 SRH983051:SRH983055 TBD983051:TBD983055 TKZ983051:TKZ983055 TUV983051:TUV983055 UER983051:UER983055 UON983051:UON983055 UYJ983051:UYJ983055 VIF983051:VIF983055 VSB983051:VSB983055 WBX983051:WBX983055 WLT983051:WLT983055 WVP983051:WVP983055 H17:H26 JD17:JD26 SZ17:SZ26 ACV17:ACV26 AMR17:AMR26 AWN17:AWN26 BGJ17:BGJ26 BQF17:BQF26 CAB17:CAB26 CJX17:CJX26 CTT17:CTT26 DDP17:DDP26 DNL17:DNL26 DXH17:DXH26 EHD17:EHD26 EQZ17:EQZ26 FAV17:FAV26 FKR17:FKR26 FUN17:FUN26 GEJ17:GEJ26 GOF17:GOF26 GYB17:GYB26 HHX17:HHX26 HRT17:HRT26 IBP17:IBP26 ILL17:ILL26 IVH17:IVH26 JFD17:JFD26 JOZ17:JOZ26 JYV17:JYV26 KIR17:KIR26 KSN17:KSN26 LCJ17:LCJ26 LMF17:LMF26 LWB17:LWB26 MFX17:MFX26 MPT17:MPT26 MZP17:MZP26 NJL17:NJL26 NTH17:NTH26 ODD17:ODD26 OMZ17:OMZ26 OWV17:OWV26 PGR17:PGR26 PQN17:PQN26 QAJ17:QAJ26 QKF17:QKF26 QUB17:QUB26 RDX17:RDX26 RNT17:RNT26 RXP17:RXP26 SHL17:SHL26 SRH17:SRH26 TBD17:TBD26 TKZ17:TKZ26 TUV17:TUV26 UER17:UER26 UON17:UON26 UYJ17:UYJ26 VIF17:VIF26 VSB17:VSB26 WBX17:WBX26 WLT17:WLT26 WVP17:WVP26 H65553:H65562 JD65553:JD65562 SZ65553:SZ65562 ACV65553:ACV65562 AMR65553:AMR65562 AWN65553:AWN65562 BGJ65553:BGJ65562 BQF65553:BQF65562 CAB65553:CAB65562 CJX65553:CJX65562 CTT65553:CTT65562 DDP65553:DDP65562 DNL65553:DNL65562 DXH65553:DXH65562 EHD65553:EHD65562 EQZ65553:EQZ65562 FAV65553:FAV65562 FKR65553:FKR65562 FUN65553:FUN65562 GEJ65553:GEJ65562 GOF65553:GOF65562 GYB65553:GYB65562 HHX65553:HHX65562 HRT65553:HRT65562 IBP65553:IBP65562 ILL65553:ILL65562 IVH65553:IVH65562 JFD65553:JFD65562 JOZ65553:JOZ65562 JYV65553:JYV65562 KIR65553:KIR65562 KSN65553:KSN65562 LCJ65553:LCJ65562 LMF65553:LMF65562 LWB65553:LWB65562 MFX65553:MFX65562 MPT65553:MPT65562 MZP65553:MZP65562 NJL65553:NJL65562 NTH65553:NTH65562 ODD65553:ODD65562 OMZ65553:OMZ65562 OWV65553:OWV65562 PGR65553:PGR65562 PQN65553:PQN65562 QAJ65553:QAJ65562 QKF65553:QKF65562 QUB65553:QUB65562 RDX65553:RDX65562 RNT65553:RNT65562 RXP65553:RXP65562 SHL65553:SHL65562 SRH65553:SRH65562 TBD65553:TBD65562 TKZ65553:TKZ65562 TUV65553:TUV65562 UER65553:UER65562 UON65553:UON65562 UYJ65553:UYJ65562 VIF65553:VIF65562 VSB65553:VSB65562 WBX65553:WBX65562 WLT65553:WLT65562 WVP65553:WVP65562 H131089:H131098 JD131089:JD131098 SZ131089:SZ131098 ACV131089:ACV131098 AMR131089:AMR131098 AWN131089:AWN131098 BGJ131089:BGJ131098 BQF131089:BQF131098 CAB131089:CAB131098 CJX131089:CJX131098 CTT131089:CTT131098 DDP131089:DDP131098 DNL131089:DNL131098 DXH131089:DXH131098 EHD131089:EHD131098 EQZ131089:EQZ131098 FAV131089:FAV131098 FKR131089:FKR131098 FUN131089:FUN131098 GEJ131089:GEJ131098 GOF131089:GOF131098 GYB131089:GYB131098 HHX131089:HHX131098 HRT131089:HRT131098 IBP131089:IBP131098 ILL131089:ILL131098 IVH131089:IVH131098 JFD131089:JFD131098 JOZ131089:JOZ131098 JYV131089:JYV131098 KIR131089:KIR131098 KSN131089:KSN131098 LCJ131089:LCJ131098 LMF131089:LMF131098 LWB131089:LWB131098 MFX131089:MFX131098 MPT131089:MPT131098 MZP131089:MZP131098 NJL131089:NJL131098 NTH131089:NTH131098 ODD131089:ODD131098 OMZ131089:OMZ131098 OWV131089:OWV131098 PGR131089:PGR131098 PQN131089:PQN131098 QAJ131089:QAJ131098 QKF131089:QKF131098 QUB131089:QUB131098 RDX131089:RDX131098 RNT131089:RNT131098 RXP131089:RXP131098 SHL131089:SHL131098 SRH131089:SRH131098 TBD131089:TBD131098 TKZ131089:TKZ131098 TUV131089:TUV131098 UER131089:UER131098 UON131089:UON131098 UYJ131089:UYJ131098 VIF131089:VIF131098 VSB131089:VSB131098 WBX131089:WBX131098 WLT131089:WLT131098 WVP131089:WVP131098 H196625:H196634 JD196625:JD196634 SZ196625:SZ196634 ACV196625:ACV196634 AMR196625:AMR196634 AWN196625:AWN196634 BGJ196625:BGJ196634 BQF196625:BQF196634 CAB196625:CAB196634 CJX196625:CJX196634 CTT196625:CTT196634 DDP196625:DDP196634 DNL196625:DNL196634 DXH196625:DXH196634 EHD196625:EHD196634 EQZ196625:EQZ196634 FAV196625:FAV196634 FKR196625:FKR196634 FUN196625:FUN196634 GEJ196625:GEJ196634 GOF196625:GOF196634 GYB196625:GYB196634 HHX196625:HHX196634 HRT196625:HRT196634 IBP196625:IBP196634 ILL196625:ILL196634 IVH196625:IVH196634 JFD196625:JFD196634 JOZ196625:JOZ196634 JYV196625:JYV196634 KIR196625:KIR196634 KSN196625:KSN196634 LCJ196625:LCJ196634 LMF196625:LMF196634 LWB196625:LWB196634 MFX196625:MFX196634 MPT196625:MPT196634 MZP196625:MZP196634 NJL196625:NJL196634 NTH196625:NTH196634 ODD196625:ODD196634 OMZ196625:OMZ196634 OWV196625:OWV196634 PGR196625:PGR196634 PQN196625:PQN196634 QAJ196625:QAJ196634 QKF196625:QKF196634 QUB196625:QUB196634 RDX196625:RDX196634 RNT196625:RNT196634 RXP196625:RXP196634 SHL196625:SHL196634 SRH196625:SRH196634 TBD196625:TBD196634 TKZ196625:TKZ196634 TUV196625:TUV196634 UER196625:UER196634 UON196625:UON196634 UYJ196625:UYJ196634 VIF196625:VIF196634 VSB196625:VSB196634 WBX196625:WBX196634 WLT196625:WLT196634 WVP196625:WVP196634 H262161:H262170 JD262161:JD262170 SZ262161:SZ262170 ACV262161:ACV262170 AMR262161:AMR262170 AWN262161:AWN262170 BGJ262161:BGJ262170 BQF262161:BQF262170 CAB262161:CAB262170 CJX262161:CJX262170 CTT262161:CTT262170 DDP262161:DDP262170 DNL262161:DNL262170 DXH262161:DXH262170 EHD262161:EHD262170 EQZ262161:EQZ262170 FAV262161:FAV262170 FKR262161:FKR262170 FUN262161:FUN262170 GEJ262161:GEJ262170 GOF262161:GOF262170 GYB262161:GYB262170 HHX262161:HHX262170 HRT262161:HRT262170 IBP262161:IBP262170 ILL262161:ILL262170 IVH262161:IVH262170 JFD262161:JFD262170 JOZ262161:JOZ262170 JYV262161:JYV262170 KIR262161:KIR262170 KSN262161:KSN262170 LCJ262161:LCJ262170 LMF262161:LMF262170 LWB262161:LWB262170 MFX262161:MFX262170 MPT262161:MPT262170 MZP262161:MZP262170 NJL262161:NJL262170 NTH262161:NTH262170 ODD262161:ODD262170 OMZ262161:OMZ262170 OWV262161:OWV262170 PGR262161:PGR262170 PQN262161:PQN262170 QAJ262161:QAJ262170 QKF262161:QKF262170 QUB262161:QUB262170 RDX262161:RDX262170 RNT262161:RNT262170 RXP262161:RXP262170 SHL262161:SHL262170 SRH262161:SRH262170 TBD262161:TBD262170 TKZ262161:TKZ262170 TUV262161:TUV262170 UER262161:UER262170 UON262161:UON262170 UYJ262161:UYJ262170 VIF262161:VIF262170 VSB262161:VSB262170 WBX262161:WBX262170 WLT262161:WLT262170 WVP262161:WVP262170 H327697:H327706 JD327697:JD327706 SZ327697:SZ327706 ACV327697:ACV327706 AMR327697:AMR327706 AWN327697:AWN327706 BGJ327697:BGJ327706 BQF327697:BQF327706 CAB327697:CAB327706 CJX327697:CJX327706 CTT327697:CTT327706 DDP327697:DDP327706 DNL327697:DNL327706 DXH327697:DXH327706 EHD327697:EHD327706 EQZ327697:EQZ327706 FAV327697:FAV327706 FKR327697:FKR327706 FUN327697:FUN327706 GEJ327697:GEJ327706 GOF327697:GOF327706 GYB327697:GYB327706 HHX327697:HHX327706 HRT327697:HRT327706 IBP327697:IBP327706 ILL327697:ILL327706 IVH327697:IVH327706 JFD327697:JFD327706 JOZ327697:JOZ327706 JYV327697:JYV327706 KIR327697:KIR327706 KSN327697:KSN327706 LCJ327697:LCJ327706 LMF327697:LMF327706 LWB327697:LWB327706 MFX327697:MFX327706 MPT327697:MPT327706 MZP327697:MZP327706 NJL327697:NJL327706 NTH327697:NTH327706 ODD327697:ODD327706 OMZ327697:OMZ327706 OWV327697:OWV327706 PGR327697:PGR327706 PQN327697:PQN327706 QAJ327697:QAJ327706 QKF327697:QKF327706 QUB327697:QUB327706 RDX327697:RDX327706 RNT327697:RNT327706 RXP327697:RXP327706 SHL327697:SHL327706 SRH327697:SRH327706 TBD327697:TBD327706 TKZ327697:TKZ327706 TUV327697:TUV327706 UER327697:UER327706 UON327697:UON327706 UYJ327697:UYJ327706 VIF327697:VIF327706 VSB327697:VSB327706 WBX327697:WBX327706 WLT327697:WLT327706 WVP327697:WVP327706 H393233:H393242 JD393233:JD393242 SZ393233:SZ393242 ACV393233:ACV393242 AMR393233:AMR393242 AWN393233:AWN393242 BGJ393233:BGJ393242 BQF393233:BQF393242 CAB393233:CAB393242 CJX393233:CJX393242 CTT393233:CTT393242 DDP393233:DDP393242 DNL393233:DNL393242 DXH393233:DXH393242 EHD393233:EHD393242 EQZ393233:EQZ393242 FAV393233:FAV393242 FKR393233:FKR393242 FUN393233:FUN393242 GEJ393233:GEJ393242 GOF393233:GOF393242 GYB393233:GYB393242 HHX393233:HHX393242 HRT393233:HRT393242 IBP393233:IBP393242 ILL393233:ILL393242 IVH393233:IVH393242 JFD393233:JFD393242 JOZ393233:JOZ393242 JYV393233:JYV393242 KIR393233:KIR393242 KSN393233:KSN393242 LCJ393233:LCJ393242 LMF393233:LMF393242 LWB393233:LWB393242 MFX393233:MFX393242 MPT393233:MPT393242 MZP393233:MZP393242 NJL393233:NJL393242 NTH393233:NTH393242 ODD393233:ODD393242 OMZ393233:OMZ393242 OWV393233:OWV393242 PGR393233:PGR393242 PQN393233:PQN393242 QAJ393233:QAJ393242 QKF393233:QKF393242 QUB393233:QUB393242 RDX393233:RDX393242 RNT393233:RNT393242 RXP393233:RXP393242 SHL393233:SHL393242 SRH393233:SRH393242 TBD393233:TBD393242 TKZ393233:TKZ393242 TUV393233:TUV393242 UER393233:UER393242 UON393233:UON393242 UYJ393233:UYJ393242 VIF393233:VIF393242 VSB393233:VSB393242 WBX393233:WBX393242 WLT393233:WLT393242 WVP393233:WVP393242 H458769:H458778 JD458769:JD458778 SZ458769:SZ458778 ACV458769:ACV458778 AMR458769:AMR458778 AWN458769:AWN458778 BGJ458769:BGJ458778 BQF458769:BQF458778 CAB458769:CAB458778 CJX458769:CJX458778 CTT458769:CTT458778 DDP458769:DDP458778 DNL458769:DNL458778 DXH458769:DXH458778 EHD458769:EHD458778 EQZ458769:EQZ458778 FAV458769:FAV458778 FKR458769:FKR458778 FUN458769:FUN458778 GEJ458769:GEJ458778 GOF458769:GOF458778 GYB458769:GYB458778 HHX458769:HHX458778 HRT458769:HRT458778 IBP458769:IBP458778 ILL458769:ILL458778 IVH458769:IVH458778 JFD458769:JFD458778 JOZ458769:JOZ458778 JYV458769:JYV458778 KIR458769:KIR458778 KSN458769:KSN458778 LCJ458769:LCJ458778 LMF458769:LMF458778 LWB458769:LWB458778 MFX458769:MFX458778 MPT458769:MPT458778 MZP458769:MZP458778 NJL458769:NJL458778 NTH458769:NTH458778 ODD458769:ODD458778 OMZ458769:OMZ458778 OWV458769:OWV458778 PGR458769:PGR458778 PQN458769:PQN458778 QAJ458769:QAJ458778 QKF458769:QKF458778 QUB458769:QUB458778 RDX458769:RDX458778 RNT458769:RNT458778 RXP458769:RXP458778 SHL458769:SHL458778 SRH458769:SRH458778 TBD458769:TBD458778 TKZ458769:TKZ458778 TUV458769:TUV458778 UER458769:UER458778 UON458769:UON458778 UYJ458769:UYJ458778 VIF458769:VIF458778 VSB458769:VSB458778 WBX458769:WBX458778 WLT458769:WLT458778 WVP458769:WVP458778 H524305:H524314 JD524305:JD524314 SZ524305:SZ524314 ACV524305:ACV524314 AMR524305:AMR524314 AWN524305:AWN524314 BGJ524305:BGJ524314 BQF524305:BQF524314 CAB524305:CAB524314 CJX524305:CJX524314 CTT524305:CTT524314 DDP524305:DDP524314 DNL524305:DNL524314 DXH524305:DXH524314 EHD524305:EHD524314 EQZ524305:EQZ524314 FAV524305:FAV524314 FKR524305:FKR524314 FUN524305:FUN524314 GEJ524305:GEJ524314 GOF524305:GOF524314 GYB524305:GYB524314 HHX524305:HHX524314 HRT524305:HRT524314 IBP524305:IBP524314 ILL524305:ILL524314 IVH524305:IVH524314 JFD524305:JFD524314 JOZ524305:JOZ524314 JYV524305:JYV524314 KIR524305:KIR524314 KSN524305:KSN524314 LCJ524305:LCJ524314 LMF524305:LMF524314 LWB524305:LWB524314 MFX524305:MFX524314 MPT524305:MPT524314 MZP524305:MZP524314 NJL524305:NJL524314 NTH524305:NTH524314 ODD524305:ODD524314 OMZ524305:OMZ524314 OWV524305:OWV524314 PGR524305:PGR524314 PQN524305:PQN524314 QAJ524305:QAJ524314 QKF524305:QKF524314 QUB524305:QUB524314 RDX524305:RDX524314 RNT524305:RNT524314 RXP524305:RXP524314 SHL524305:SHL524314 SRH524305:SRH524314 TBD524305:TBD524314 TKZ524305:TKZ524314 TUV524305:TUV524314 UER524305:UER524314 UON524305:UON524314 UYJ524305:UYJ524314 VIF524305:VIF524314 VSB524305:VSB524314 WBX524305:WBX524314 WLT524305:WLT524314 WVP524305:WVP524314 H589841:H589850 JD589841:JD589850 SZ589841:SZ589850 ACV589841:ACV589850 AMR589841:AMR589850 AWN589841:AWN589850 BGJ589841:BGJ589850 BQF589841:BQF589850 CAB589841:CAB589850 CJX589841:CJX589850 CTT589841:CTT589850 DDP589841:DDP589850 DNL589841:DNL589850 DXH589841:DXH589850 EHD589841:EHD589850 EQZ589841:EQZ589850 FAV589841:FAV589850 FKR589841:FKR589850 FUN589841:FUN589850 GEJ589841:GEJ589850 GOF589841:GOF589850 GYB589841:GYB589850 HHX589841:HHX589850 HRT589841:HRT589850 IBP589841:IBP589850 ILL589841:ILL589850 IVH589841:IVH589850 JFD589841:JFD589850 JOZ589841:JOZ589850 JYV589841:JYV589850 KIR589841:KIR589850 KSN589841:KSN589850 LCJ589841:LCJ589850 LMF589841:LMF589850 LWB589841:LWB589850 MFX589841:MFX589850 MPT589841:MPT589850 MZP589841:MZP589850 NJL589841:NJL589850 NTH589841:NTH589850 ODD589841:ODD589850 OMZ589841:OMZ589850 OWV589841:OWV589850 PGR589841:PGR589850 PQN589841:PQN589850 QAJ589841:QAJ589850 QKF589841:QKF589850 QUB589841:QUB589850 RDX589841:RDX589850 RNT589841:RNT589850 RXP589841:RXP589850 SHL589841:SHL589850 SRH589841:SRH589850 TBD589841:TBD589850 TKZ589841:TKZ589850 TUV589841:TUV589850 UER589841:UER589850 UON589841:UON589850 UYJ589841:UYJ589850 VIF589841:VIF589850 VSB589841:VSB589850 WBX589841:WBX589850 WLT589841:WLT589850 WVP589841:WVP589850 H655377:H655386 JD655377:JD655386 SZ655377:SZ655386 ACV655377:ACV655386 AMR655377:AMR655386 AWN655377:AWN655386 BGJ655377:BGJ655386 BQF655377:BQF655386 CAB655377:CAB655386 CJX655377:CJX655386 CTT655377:CTT655386 DDP655377:DDP655386 DNL655377:DNL655386 DXH655377:DXH655386 EHD655377:EHD655386 EQZ655377:EQZ655386 FAV655377:FAV655386 FKR655377:FKR655386 FUN655377:FUN655386 GEJ655377:GEJ655386 GOF655377:GOF655386 GYB655377:GYB655386 HHX655377:HHX655386 HRT655377:HRT655386 IBP655377:IBP655386 ILL655377:ILL655386 IVH655377:IVH655386 JFD655377:JFD655386 JOZ655377:JOZ655386 JYV655377:JYV655386 KIR655377:KIR655386 KSN655377:KSN655386 LCJ655377:LCJ655386 LMF655377:LMF655386 LWB655377:LWB655386 MFX655377:MFX655386 MPT655377:MPT655386 MZP655377:MZP655386 NJL655377:NJL655386 NTH655377:NTH655386 ODD655377:ODD655386 OMZ655377:OMZ655386 OWV655377:OWV655386 PGR655377:PGR655386 PQN655377:PQN655386 QAJ655377:QAJ655386 QKF655377:QKF655386 QUB655377:QUB655386 RDX655377:RDX655386 RNT655377:RNT655386 RXP655377:RXP655386 SHL655377:SHL655386 SRH655377:SRH655386 TBD655377:TBD655386 TKZ655377:TKZ655386 TUV655377:TUV655386 UER655377:UER655386 UON655377:UON655386 UYJ655377:UYJ655386 VIF655377:VIF655386 VSB655377:VSB655386 WBX655377:WBX655386 WLT655377:WLT655386 WVP655377:WVP655386 H720913:H720922 JD720913:JD720922 SZ720913:SZ720922 ACV720913:ACV720922 AMR720913:AMR720922 AWN720913:AWN720922 BGJ720913:BGJ720922 BQF720913:BQF720922 CAB720913:CAB720922 CJX720913:CJX720922 CTT720913:CTT720922 DDP720913:DDP720922 DNL720913:DNL720922 DXH720913:DXH720922 EHD720913:EHD720922 EQZ720913:EQZ720922 FAV720913:FAV720922 FKR720913:FKR720922 FUN720913:FUN720922 GEJ720913:GEJ720922 GOF720913:GOF720922 GYB720913:GYB720922 HHX720913:HHX720922 HRT720913:HRT720922 IBP720913:IBP720922 ILL720913:ILL720922 IVH720913:IVH720922 JFD720913:JFD720922 JOZ720913:JOZ720922 JYV720913:JYV720922 KIR720913:KIR720922 KSN720913:KSN720922 LCJ720913:LCJ720922 LMF720913:LMF720922 LWB720913:LWB720922 MFX720913:MFX720922 MPT720913:MPT720922 MZP720913:MZP720922 NJL720913:NJL720922 NTH720913:NTH720922 ODD720913:ODD720922 OMZ720913:OMZ720922 OWV720913:OWV720922 PGR720913:PGR720922 PQN720913:PQN720922 QAJ720913:QAJ720922 QKF720913:QKF720922 QUB720913:QUB720922 RDX720913:RDX720922 RNT720913:RNT720922 RXP720913:RXP720922 SHL720913:SHL720922 SRH720913:SRH720922 TBD720913:TBD720922 TKZ720913:TKZ720922 TUV720913:TUV720922 UER720913:UER720922 UON720913:UON720922 UYJ720913:UYJ720922 VIF720913:VIF720922 VSB720913:VSB720922 WBX720913:WBX720922 WLT720913:WLT720922 WVP720913:WVP720922 H786449:H786458 JD786449:JD786458 SZ786449:SZ786458 ACV786449:ACV786458 AMR786449:AMR786458 AWN786449:AWN786458 BGJ786449:BGJ786458 BQF786449:BQF786458 CAB786449:CAB786458 CJX786449:CJX786458 CTT786449:CTT786458 DDP786449:DDP786458 DNL786449:DNL786458 DXH786449:DXH786458 EHD786449:EHD786458 EQZ786449:EQZ786458 FAV786449:FAV786458 FKR786449:FKR786458 FUN786449:FUN786458 GEJ786449:GEJ786458 GOF786449:GOF786458 GYB786449:GYB786458 HHX786449:HHX786458 HRT786449:HRT786458 IBP786449:IBP786458 ILL786449:ILL786458 IVH786449:IVH786458 JFD786449:JFD786458 JOZ786449:JOZ786458 JYV786449:JYV786458 KIR786449:KIR786458 KSN786449:KSN786458 LCJ786449:LCJ786458 LMF786449:LMF786458 LWB786449:LWB786458 MFX786449:MFX786458 MPT786449:MPT786458 MZP786449:MZP786458 NJL786449:NJL786458 NTH786449:NTH786458 ODD786449:ODD786458 OMZ786449:OMZ786458 OWV786449:OWV786458 PGR786449:PGR786458 PQN786449:PQN786458 QAJ786449:QAJ786458 QKF786449:QKF786458 QUB786449:QUB786458 RDX786449:RDX786458 RNT786449:RNT786458 RXP786449:RXP786458 SHL786449:SHL786458 SRH786449:SRH786458 TBD786449:TBD786458 TKZ786449:TKZ786458 TUV786449:TUV786458 UER786449:UER786458 UON786449:UON786458 UYJ786449:UYJ786458 VIF786449:VIF786458 VSB786449:VSB786458 WBX786449:WBX786458 WLT786449:WLT786458 WVP786449:WVP786458 H851985:H851994 JD851985:JD851994 SZ851985:SZ851994 ACV851985:ACV851994 AMR851985:AMR851994 AWN851985:AWN851994 BGJ851985:BGJ851994 BQF851985:BQF851994 CAB851985:CAB851994 CJX851985:CJX851994 CTT851985:CTT851994 DDP851985:DDP851994 DNL851985:DNL851994 DXH851985:DXH851994 EHD851985:EHD851994 EQZ851985:EQZ851994 FAV851985:FAV851994 FKR851985:FKR851994 FUN851985:FUN851994 GEJ851985:GEJ851994 GOF851985:GOF851994 GYB851985:GYB851994 HHX851985:HHX851994 HRT851985:HRT851994 IBP851985:IBP851994 ILL851985:ILL851994 IVH851985:IVH851994 JFD851985:JFD851994 JOZ851985:JOZ851994 JYV851985:JYV851994 KIR851985:KIR851994 KSN851985:KSN851994 LCJ851985:LCJ851994 LMF851985:LMF851994 LWB851985:LWB851994 MFX851985:MFX851994 MPT851985:MPT851994 MZP851985:MZP851994 NJL851985:NJL851994 NTH851985:NTH851994 ODD851985:ODD851994 OMZ851985:OMZ851994 OWV851985:OWV851994 PGR851985:PGR851994 PQN851985:PQN851994 QAJ851985:QAJ851994 QKF851985:QKF851994 QUB851985:QUB851994 RDX851985:RDX851994 RNT851985:RNT851994 RXP851985:RXP851994 SHL851985:SHL851994 SRH851985:SRH851994 TBD851985:TBD851994 TKZ851985:TKZ851994 TUV851985:TUV851994 UER851985:UER851994 UON851985:UON851994 UYJ851985:UYJ851994 VIF851985:VIF851994 VSB851985:VSB851994 WBX851985:WBX851994 WLT851985:WLT851994 WVP851985:WVP851994 H917521:H917530 JD917521:JD917530 SZ917521:SZ917530 ACV917521:ACV917530 AMR917521:AMR917530 AWN917521:AWN917530 BGJ917521:BGJ917530 BQF917521:BQF917530 CAB917521:CAB917530 CJX917521:CJX917530 CTT917521:CTT917530 DDP917521:DDP917530 DNL917521:DNL917530 DXH917521:DXH917530 EHD917521:EHD917530 EQZ917521:EQZ917530 FAV917521:FAV917530 FKR917521:FKR917530 FUN917521:FUN917530 GEJ917521:GEJ917530 GOF917521:GOF917530 GYB917521:GYB917530 HHX917521:HHX917530 HRT917521:HRT917530 IBP917521:IBP917530 ILL917521:ILL917530 IVH917521:IVH917530 JFD917521:JFD917530 JOZ917521:JOZ917530 JYV917521:JYV917530 KIR917521:KIR917530 KSN917521:KSN917530 LCJ917521:LCJ917530 LMF917521:LMF917530 LWB917521:LWB917530 MFX917521:MFX917530 MPT917521:MPT917530 MZP917521:MZP917530 NJL917521:NJL917530 NTH917521:NTH917530 ODD917521:ODD917530 OMZ917521:OMZ917530 OWV917521:OWV917530 PGR917521:PGR917530 PQN917521:PQN917530 QAJ917521:QAJ917530 QKF917521:QKF917530 QUB917521:QUB917530 RDX917521:RDX917530 RNT917521:RNT917530 RXP917521:RXP917530 SHL917521:SHL917530 SRH917521:SRH917530 TBD917521:TBD917530 TKZ917521:TKZ917530 TUV917521:TUV917530 UER917521:UER917530 UON917521:UON917530 UYJ917521:UYJ917530 VIF917521:VIF917530 VSB917521:VSB917530 WBX917521:WBX917530 WLT917521:WLT917530 WVP917521:WVP917530 H983057:H983066 JD983057:JD983066 SZ983057:SZ983066 ACV983057:ACV983066 AMR983057:AMR983066 AWN983057:AWN983066 BGJ983057:BGJ983066 BQF983057:BQF983066 CAB983057:CAB983066 CJX983057:CJX983066 CTT983057:CTT983066 DDP983057:DDP983066 DNL983057:DNL983066 DXH983057:DXH983066 EHD983057:EHD983066 EQZ983057:EQZ983066 FAV983057:FAV983066 FKR983057:FKR983066 FUN983057:FUN983066 GEJ983057:GEJ983066 GOF983057:GOF983066 GYB983057:GYB983066 HHX983057:HHX983066 HRT983057:HRT983066 IBP983057:IBP983066 ILL983057:ILL983066 IVH983057:IVH983066 JFD983057:JFD983066 JOZ983057:JOZ983066 JYV983057:JYV983066 KIR983057:KIR983066 KSN983057:KSN983066 LCJ983057:LCJ983066 LMF983057:LMF983066 LWB983057:LWB983066 MFX983057:MFX983066 MPT983057:MPT983066 MZP983057:MZP983066 NJL983057:NJL983066 NTH983057:NTH983066 ODD983057:ODD983066 OMZ983057:OMZ983066 OWV983057:OWV983066 PGR983057:PGR983066 PQN983057:PQN983066 QAJ983057:QAJ983066 QKF983057:QKF983066 QUB983057:QUB983066 RDX983057:RDX983066 RNT983057:RNT983066 RXP983057:RXP983066 SHL983057:SHL983066 SRH983057:SRH983066 TBD983057:TBD983066 TKZ983057:TKZ983066 TUV983057:TUV983066 UER983057:UER983066 UON983057:UON983066 UYJ983057:UYJ983066 VIF983057:VIF983066 VSB983057:VSB983066 WBX983057:WBX983066 WLT983057:WLT983066 WVP983057:WVP983066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J17:J26 JF17:JF26 TB17:TB26 ACX17:ACX26 AMT17:AMT26 AWP17:AWP26 BGL17:BGL26 BQH17:BQH26 CAD17:CAD26 CJZ17:CJZ26 CTV17:CTV26 DDR17:DDR26 DNN17:DNN26 DXJ17:DXJ26 EHF17:EHF26 ERB17:ERB26 FAX17:FAX26 FKT17:FKT26 FUP17:FUP26 GEL17:GEL26 GOH17:GOH26 GYD17:GYD26 HHZ17:HHZ26 HRV17:HRV26 IBR17:IBR26 ILN17:ILN26 IVJ17:IVJ26 JFF17:JFF26 JPB17:JPB26 JYX17:JYX26 KIT17:KIT26 KSP17:KSP26 LCL17:LCL26 LMH17:LMH26 LWD17:LWD26 MFZ17:MFZ26 MPV17:MPV26 MZR17:MZR26 NJN17:NJN26 NTJ17:NTJ26 ODF17:ODF26 ONB17:ONB26 OWX17:OWX26 PGT17:PGT26 PQP17:PQP26 QAL17:QAL26 QKH17:QKH26 QUD17:QUD26 RDZ17:RDZ26 RNV17:RNV26 RXR17:RXR26 SHN17:SHN26 SRJ17:SRJ26 TBF17:TBF26 TLB17:TLB26 TUX17:TUX26 UET17:UET26 UOP17:UOP26 UYL17:UYL26 VIH17:VIH26 VSD17:VSD26 WBZ17:WBZ26 WLV17:WLV26 WVR17:WVR26 J65553:J65562 JF65553:JF65562 TB65553:TB65562 ACX65553:ACX65562 AMT65553:AMT65562 AWP65553:AWP65562 BGL65553:BGL65562 BQH65553:BQH65562 CAD65553:CAD65562 CJZ65553:CJZ65562 CTV65553:CTV65562 DDR65553:DDR65562 DNN65553:DNN65562 DXJ65553:DXJ65562 EHF65553:EHF65562 ERB65553:ERB65562 FAX65553:FAX65562 FKT65553:FKT65562 FUP65553:FUP65562 GEL65553:GEL65562 GOH65553:GOH65562 GYD65553:GYD65562 HHZ65553:HHZ65562 HRV65553:HRV65562 IBR65553:IBR65562 ILN65553:ILN65562 IVJ65553:IVJ65562 JFF65553:JFF65562 JPB65553:JPB65562 JYX65553:JYX65562 KIT65553:KIT65562 KSP65553:KSP65562 LCL65553:LCL65562 LMH65553:LMH65562 LWD65553:LWD65562 MFZ65553:MFZ65562 MPV65553:MPV65562 MZR65553:MZR65562 NJN65553:NJN65562 NTJ65553:NTJ65562 ODF65553:ODF65562 ONB65553:ONB65562 OWX65553:OWX65562 PGT65553:PGT65562 PQP65553:PQP65562 QAL65553:QAL65562 QKH65553:QKH65562 QUD65553:QUD65562 RDZ65553:RDZ65562 RNV65553:RNV65562 RXR65553:RXR65562 SHN65553:SHN65562 SRJ65553:SRJ65562 TBF65553:TBF65562 TLB65553:TLB65562 TUX65553:TUX65562 UET65553:UET65562 UOP65553:UOP65562 UYL65553:UYL65562 VIH65553:VIH65562 VSD65553:VSD65562 WBZ65553:WBZ65562 WLV65553:WLV65562 WVR65553:WVR65562 J131089:J131098 JF131089:JF131098 TB131089:TB131098 ACX131089:ACX131098 AMT131089:AMT131098 AWP131089:AWP131098 BGL131089:BGL131098 BQH131089:BQH131098 CAD131089:CAD131098 CJZ131089:CJZ131098 CTV131089:CTV131098 DDR131089:DDR131098 DNN131089:DNN131098 DXJ131089:DXJ131098 EHF131089:EHF131098 ERB131089:ERB131098 FAX131089:FAX131098 FKT131089:FKT131098 FUP131089:FUP131098 GEL131089:GEL131098 GOH131089:GOH131098 GYD131089:GYD131098 HHZ131089:HHZ131098 HRV131089:HRV131098 IBR131089:IBR131098 ILN131089:ILN131098 IVJ131089:IVJ131098 JFF131089:JFF131098 JPB131089:JPB131098 JYX131089:JYX131098 KIT131089:KIT131098 KSP131089:KSP131098 LCL131089:LCL131098 LMH131089:LMH131098 LWD131089:LWD131098 MFZ131089:MFZ131098 MPV131089:MPV131098 MZR131089:MZR131098 NJN131089:NJN131098 NTJ131089:NTJ131098 ODF131089:ODF131098 ONB131089:ONB131098 OWX131089:OWX131098 PGT131089:PGT131098 PQP131089:PQP131098 QAL131089:QAL131098 QKH131089:QKH131098 QUD131089:QUD131098 RDZ131089:RDZ131098 RNV131089:RNV131098 RXR131089:RXR131098 SHN131089:SHN131098 SRJ131089:SRJ131098 TBF131089:TBF131098 TLB131089:TLB131098 TUX131089:TUX131098 UET131089:UET131098 UOP131089:UOP131098 UYL131089:UYL131098 VIH131089:VIH131098 VSD131089:VSD131098 WBZ131089:WBZ131098 WLV131089:WLV131098 WVR131089:WVR131098 J196625:J196634 JF196625:JF196634 TB196625:TB196634 ACX196625:ACX196634 AMT196625:AMT196634 AWP196625:AWP196634 BGL196625:BGL196634 BQH196625:BQH196634 CAD196625:CAD196634 CJZ196625:CJZ196634 CTV196625:CTV196634 DDR196625:DDR196634 DNN196625:DNN196634 DXJ196625:DXJ196634 EHF196625:EHF196634 ERB196625:ERB196634 FAX196625:FAX196634 FKT196625:FKT196634 FUP196625:FUP196634 GEL196625:GEL196634 GOH196625:GOH196634 GYD196625:GYD196634 HHZ196625:HHZ196634 HRV196625:HRV196634 IBR196625:IBR196634 ILN196625:ILN196634 IVJ196625:IVJ196634 JFF196625:JFF196634 JPB196625:JPB196634 JYX196625:JYX196634 KIT196625:KIT196634 KSP196625:KSP196634 LCL196625:LCL196634 LMH196625:LMH196634 LWD196625:LWD196634 MFZ196625:MFZ196634 MPV196625:MPV196634 MZR196625:MZR196634 NJN196625:NJN196634 NTJ196625:NTJ196634 ODF196625:ODF196634 ONB196625:ONB196634 OWX196625:OWX196634 PGT196625:PGT196634 PQP196625:PQP196634 QAL196625:QAL196634 QKH196625:QKH196634 QUD196625:QUD196634 RDZ196625:RDZ196634 RNV196625:RNV196634 RXR196625:RXR196634 SHN196625:SHN196634 SRJ196625:SRJ196634 TBF196625:TBF196634 TLB196625:TLB196634 TUX196625:TUX196634 UET196625:UET196634 UOP196625:UOP196634 UYL196625:UYL196634 VIH196625:VIH196634 VSD196625:VSD196634 WBZ196625:WBZ196634 WLV196625:WLV196634 WVR196625:WVR196634 J262161:J262170 JF262161:JF262170 TB262161:TB262170 ACX262161:ACX262170 AMT262161:AMT262170 AWP262161:AWP262170 BGL262161:BGL262170 BQH262161:BQH262170 CAD262161:CAD262170 CJZ262161:CJZ262170 CTV262161:CTV262170 DDR262161:DDR262170 DNN262161:DNN262170 DXJ262161:DXJ262170 EHF262161:EHF262170 ERB262161:ERB262170 FAX262161:FAX262170 FKT262161:FKT262170 FUP262161:FUP262170 GEL262161:GEL262170 GOH262161:GOH262170 GYD262161:GYD262170 HHZ262161:HHZ262170 HRV262161:HRV262170 IBR262161:IBR262170 ILN262161:ILN262170 IVJ262161:IVJ262170 JFF262161:JFF262170 JPB262161:JPB262170 JYX262161:JYX262170 KIT262161:KIT262170 KSP262161:KSP262170 LCL262161:LCL262170 LMH262161:LMH262170 LWD262161:LWD262170 MFZ262161:MFZ262170 MPV262161:MPV262170 MZR262161:MZR262170 NJN262161:NJN262170 NTJ262161:NTJ262170 ODF262161:ODF262170 ONB262161:ONB262170 OWX262161:OWX262170 PGT262161:PGT262170 PQP262161:PQP262170 QAL262161:QAL262170 QKH262161:QKH262170 QUD262161:QUD262170 RDZ262161:RDZ262170 RNV262161:RNV262170 RXR262161:RXR262170 SHN262161:SHN262170 SRJ262161:SRJ262170 TBF262161:TBF262170 TLB262161:TLB262170 TUX262161:TUX262170 UET262161:UET262170 UOP262161:UOP262170 UYL262161:UYL262170 VIH262161:VIH262170 VSD262161:VSD262170 WBZ262161:WBZ262170 WLV262161:WLV262170 WVR262161:WVR262170 J327697:J327706 JF327697:JF327706 TB327697:TB327706 ACX327697:ACX327706 AMT327697:AMT327706 AWP327697:AWP327706 BGL327697:BGL327706 BQH327697:BQH327706 CAD327697:CAD327706 CJZ327697:CJZ327706 CTV327697:CTV327706 DDR327697:DDR327706 DNN327697:DNN327706 DXJ327697:DXJ327706 EHF327697:EHF327706 ERB327697:ERB327706 FAX327697:FAX327706 FKT327697:FKT327706 FUP327697:FUP327706 GEL327697:GEL327706 GOH327697:GOH327706 GYD327697:GYD327706 HHZ327697:HHZ327706 HRV327697:HRV327706 IBR327697:IBR327706 ILN327697:ILN327706 IVJ327697:IVJ327706 JFF327697:JFF327706 JPB327697:JPB327706 JYX327697:JYX327706 KIT327697:KIT327706 KSP327697:KSP327706 LCL327697:LCL327706 LMH327697:LMH327706 LWD327697:LWD327706 MFZ327697:MFZ327706 MPV327697:MPV327706 MZR327697:MZR327706 NJN327697:NJN327706 NTJ327697:NTJ327706 ODF327697:ODF327706 ONB327697:ONB327706 OWX327697:OWX327706 PGT327697:PGT327706 PQP327697:PQP327706 QAL327697:QAL327706 QKH327697:QKH327706 QUD327697:QUD327706 RDZ327697:RDZ327706 RNV327697:RNV327706 RXR327697:RXR327706 SHN327697:SHN327706 SRJ327697:SRJ327706 TBF327697:TBF327706 TLB327697:TLB327706 TUX327697:TUX327706 UET327697:UET327706 UOP327697:UOP327706 UYL327697:UYL327706 VIH327697:VIH327706 VSD327697:VSD327706 WBZ327697:WBZ327706 WLV327697:WLV327706 WVR327697:WVR327706 J393233:J393242 JF393233:JF393242 TB393233:TB393242 ACX393233:ACX393242 AMT393233:AMT393242 AWP393233:AWP393242 BGL393233:BGL393242 BQH393233:BQH393242 CAD393233:CAD393242 CJZ393233:CJZ393242 CTV393233:CTV393242 DDR393233:DDR393242 DNN393233:DNN393242 DXJ393233:DXJ393242 EHF393233:EHF393242 ERB393233:ERB393242 FAX393233:FAX393242 FKT393233:FKT393242 FUP393233:FUP393242 GEL393233:GEL393242 GOH393233:GOH393242 GYD393233:GYD393242 HHZ393233:HHZ393242 HRV393233:HRV393242 IBR393233:IBR393242 ILN393233:ILN393242 IVJ393233:IVJ393242 JFF393233:JFF393242 JPB393233:JPB393242 JYX393233:JYX393242 KIT393233:KIT393242 KSP393233:KSP393242 LCL393233:LCL393242 LMH393233:LMH393242 LWD393233:LWD393242 MFZ393233:MFZ393242 MPV393233:MPV393242 MZR393233:MZR393242 NJN393233:NJN393242 NTJ393233:NTJ393242 ODF393233:ODF393242 ONB393233:ONB393242 OWX393233:OWX393242 PGT393233:PGT393242 PQP393233:PQP393242 QAL393233:QAL393242 QKH393233:QKH393242 QUD393233:QUD393242 RDZ393233:RDZ393242 RNV393233:RNV393242 RXR393233:RXR393242 SHN393233:SHN393242 SRJ393233:SRJ393242 TBF393233:TBF393242 TLB393233:TLB393242 TUX393233:TUX393242 UET393233:UET393242 UOP393233:UOP393242 UYL393233:UYL393242 VIH393233:VIH393242 VSD393233:VSD393242 WBZ393233:WBZ393242 WLV393233:WLV393242 WVR393233:WVR393242 J458769:J458778 JF458769:JF458778 TB458769:TB458778 ACX458769:ACX458778 AMT458769:AMT458778 AWP458769:AWP458778 BGL458769:BGL458778 BQH458769:BQH458778 CAD458769:CAD458778 CJZ458769:CJZ458778 CTV458769:CTV458778 DDR458769:DDR458778 DNN458769:DNN458778 DXJ458769:DXJ458778 EHF458769:EHF458778 ERB458769:ERB458778 FAX458769:FAX458778 FKT458769:FKT458778 FUP458769:FUP458778 GEL458769:GEL458778 GOH458769:GOH458778 GYD458769:GYD458778 HHZ458769:HHZ458778 HRV458769:HRV458778 IBR458769:IBR458778 ILN458769:ILN458778 IVJ458769:IVJ458778 JFF458769:JFF458778 JPB458769:JPB458778 JYX458769:JYX458778 KIT458769:KIT458778 KSP458769:KSP458778 LCL458769:LCL458778 LMH458769:LMH458778 LWD458769:LWD458778 MFZ458769:MFZ458778 MPV458769:MPV458778 MZR458769:MZR458778 NJN458769:NJN458778 NTJ458769:NTJ458778 ODF458769:ODF458778 ONB458769:ONB458778 OWX458769:OWX458778 PGT458769:PGT458778 PQP458769:PQP458778 QAL458769:QAL458778 QKH458769:QKH458778 QUD458769:QUD458778 RDZ458769:RDZ458778 RNV458769:RNV458778 RXR458769:RXR458778 SHN458769:SHN458778 SRJ458769:SRJ458778 TBF458769:TBF458778 TLB458769:TLB458778 TUX458769:TUX458778 UET458769:UET458778 UOP458769:UOP458778 UYL458769:UYL458778 VIH458769:VIH458778 VSD458769:VSD458778 WBZ458769:WBZ458778 WLV458769:WLV458778 WVR458769:WVR458778 J524305:J524314 JF524305:JF524314 TB524305:TB524314 ACX524305:ACX524314 AMT524305:AMT524314 AWP524305:AWP524314 BGL524305:BGL524314 BQH524305:BQH524314 CAD524305:CAD524314 CJZ524305:CJZ524314 CTV524305:CTV524314 DDR524305:DDR524314 DNN524305:DNN524314 DXJ524305:DXJ524314 EHF524305:EHF524314 ERB524305:ERB524314 FAX524305:FAX524314 FKT524305:FKT524314 FUP524305:FUP524314 GEL524305:GEL524314 GOH524305:GOH524314 GYD524305:GYD524314 HHZ524305:HHZ524314 HRV524305:HRV524314 IBR524305:IBR524314 ILN524305:ILN524314 IVJ524305:IVJ524314 JFF524305:JFF524314 JPB524305:JPB524314 JYX524305:JYX524314 KIT524305:KIT524314 KSP524305:KSP524314 LCL524305:LCL524314 LMH524305:LMH524314 LWD524305:LWD524314 MFZ524305:MFZ524314 MPV524305:MPV524314 MZR524305:MZR524314 NJN524305:NJN524314 NTJ524305:NTJ524314 ODF524305:ODF524314 ONB524305:ONB524314 OWX524305:OWX524314 PGT524305:PGT524314 PQP524305:PQP524314 QAL524305:QAL524314 QKH524305:QKH524314 QUD524305:QUD524314 RDZ524305:RDZ524314 RNV524305:RNV524314 RXR524305:RXR524314 SHN524305:SHN524314 SRJ524305:SRJ524314 TBF524305:TBF524314 TLB524305:TLB524314 TUX524305:TUX524314 UET524305:UET524314 UOP524305:UOP524314 UYL524305:UYL524314 VIH524305:VIH524314 VSD524305:VSD524314 WBZ524305:WBZ524314 WLV524305:WLV524314 WVR524305:WVR524314 J589841:J589850 JF589841:JF589850 TB589841:TB589850 ACX589841:ACX589850 AMT589841:AMT589850 AWP589841:AWP589850 BGL589841:BGL589850 BQH589841:BQH589850 CAD589841:CAD589850 CJZ589841:CJZ589850 CTV589841:CTV589850 DDR589841:DDR589850 DNN589841:DNN589850 DXJ589841:DXJ589850 EHF589841:EHF589850 ERB589841:ERB589850 FAX589841:FAX589850 FKT589841:FKT589850 FUP589841:FUP589850 GEL589841:GEL589850 GOH589841:GOH589850 GYD589841:GYD589850 HHZ589841:HHZ589850 HRV589841:HRV589850 IBR589841:IBR589850 ILN589841:ILN589850 IVJ589841:IVJ589850 JFF589841:JFF589850 JPB589841:JPB589850 JYX589841:JYX589850 KIT589841:KIT589850 KSP589841:KSP589850 LCL589841:LCL589850 LMH589841:LMH589850 LWD589841:LWD589850 MFZ589841:MFZ589850 MPV589841:MPV589850 MZR589841:MZR589850 NJN589841:NJN589850 NTJ589841:NTJ589850 ODF589841:ODF589850 ONB589841:ONB589850 OWX589841:OWX589850 PGT589841:PGT589850 PQP589841:PQP589850 QAL589841:QAL589850 QKH589841:QKH589850 QUD589841:QUD589850 RDZ589841:RDZ589850 RNV589841:RNV589850 RXR589841:RXR589850 SHN589841:SHN589850 SRJ589841:SRJ589850 TBF589841:TBF589850 TLB589841:TLB589850 TUX589841:TUX589850 UET589841:UET589850 UOP589841:UOP589850 UYL589841:UYL589850 VIH589841:VIH589850 VSD589841:VSD589850 WBZ589841:WBZ589850 WLV589841:WLV589850 WVR589841:WVR589850 J655377:J655386 JF655377:JF655386 TB655377:TB655386 ACX655377:ACX655386 AMT655377:AMT655386 AWP655377:AWP655386 BGL655377:BGL655386 BQH655377:BQH655386 CAD655377:CAD655386 CJZ655377:CJZ655386 CTV655377:CTV655386 DDR655377:DDR655386 DNN655377:DNN655386 DXJ655377:DXJ655386 EHF655377:EHF655386 ERB655377:ERB655386 FAX655377:FAX655386 FKT655377:FKT655386 FUP655377:FUP655386 GEL655377:GEL655386 GOH655377:GOH655386 GYD655377:GYD655386 HHZ655377:HHZ655386 HRV655377:HRV655386 IBR655377:IBR655386 ILN655377:ILN655386 IVJ655377:IVJ655386 JFF655377:JFF655386 JPB655377:JPB655386 JYX655377:JYX655386 KIT655377:KIT655386 KSP655377:KSP655386 LCL655377:LCL655386 LMH655377:LMH655386 LWD655377:LWD655386 MFZ655377:MFZ655386 MPV655377:MPV655386 MZR655377:MZR655386 NJN655377:NJN655386 NTJ655377:NTJ655386 ODF655377:ODF655386 ONB655377:ONB655386 OWX655377:OWX655386 PGT655377:PGT655386 PQP655377:PQP655386 QAL655377:QAL655386 QKH655377:QKH655386 QUD655377:QUD655386 RDZ655377:RDZ655386 RNV655377:RNV655386 RXR655377:RXR655386 SHN655377:SHN655386 SRJ655377:SRJ655386 TBF655377:TBF655386 TLB655377:TLB655386 TUX655377:TUX655386 UET655377:UET655386 UOP655377:UOP655386 UYL655377:UYL655386 VIH655377:VIH655386 VSD655377:VSD655386 WBZ655377:WBZ655386 WLV655377:WLV655386 WVR655377:WVR655386 J720913:J720922 JF720913:JF720922 TB720913:TB720922 ACX720913:ACX720922 AMT720913:AMT720922 AWP720913:AWP720922 BGL720913:BGL720922 BQH720913:BQH720922 CAD720913:CAD720922 CJZ720913:CJZ720922 CTV720913:CTV720922 DDR720913:DDR720922 DNN720913:DNN720922 DXJ720913:DXJ720922 EHF720913:EHF720922 ERB720913:ERB720922 FAX720913:FAX720922 FKT720913:FKT720922 FUP720913:FUP720922 GEL720913:GEL720922 GOH720913:GOH720922 GYD720913:GYD720922 HHZ720913:HHZ720922 HRV720913:HRV720922 IBR720913:IBR720922 ILN720913:ILN720922 IVJ720913:IVJ720922 JFF720913:JFF720922 JPB720913:JPB720922 JYX720913:JYX720922 KIT720913:KIT720922 KSP720913:KSP720922 LCL720913:LCL720922 LMH720913:LMH720922 LWD720913:LWD720922 MFZ720913:MFZ720922 MPV720913:MPV720922 MZR720913:MZR720922 NJN720913:NJN720922 NTJ720913:NTJ720922 ODF720913:ODF720922 ONB720913:ONB720922 OWX720913:OWX720922 PGT720913:PGT720922 PQP720913:PQP720922 QAL720913:QAL720922 QKH720913:QKH720922 QUD720913:QUD720922 RDZ720913:RDZ720922 RNV720913:RNV720922 RXR720913:RXR720922 SHN720913:SHN720922 SRJ720913:SRJ720922 TBF720913:TBF720922 TLB720913:TLB720922 TUX720913:TUX720922 UET720913:UET720922 UOP720913:UOP720922 UYL720913:UYL720922 VIH720913:VIH720922 VSD720913:VSD720922 WBZ720913:WBZ720922 WLV720913:WLV720922 WVR720913:WVR720922 J786449:J786458 JF786449:JF786458 TB786449:TB786458 ACX786449:ACX786458 AMT786449:AMT786458 AWP786449:AWP786458 BGL786449:BGL786458 BQH786449:BQH786458 CAD786449:CAD786458 CJZ786449:CJZ786458 CTV786449:CTV786458 DDR786449:DDR786458 DNN786449:DNN786458 DXJ786449:DXJ786458 EHF786449:EHF786458 ERB786449:ERB786458 FAX786449:FAX786458 FKT786449:FKT786458 FUP786449:FUP786458 GEL786449:GEL786458 GOH786449:GOH786458 GYD786449:GYD786458 HHZ786449:HHZ786458 HRV786449:HRV786458 IBR786449:IBR786458 ILN786449:ILN786458 IVJ786449:IVJ786458 JFF786449:JFF786458 JPB786449:JPB786458 JYX786449:JYX786458 KIT786449:KIT786458 KSP786449:KSP786458 LCL786449:LCL786458 LMH786449:LMH786458 LWD786449:LWD786458 MFZ786449:MFZ786458 MPV786449:MPV786458 MZR786449:MZR786458 NJN786449:NJN786458 NTJ786449:NTJ786458 ODF786449:ODF786458 ONB786449:ONB786458 OWX786449:OWX786458 PGT786449:PGT786458 PQP786449:PQP786458 QAL786449:QAL786458 QKH786449:QKH786458 QUD786449:QUD786458 RDZ786449:RDZ786458 RNV786449:RNV786458 RXR786449:RXR786458 SHN786449:SHN786458 SRJ786449:SRJ786458 TBF786449:TBF786458 TLB786449:TLB786458 TUX786449:TUX786458 UET786449:UET786458 UOP786449:UOP786458 UYL786449:UYL786458 VIH786449:VIH786458 VSD786449:VSD786458 WBZ786449:WBZ786458 WLV786449:WLV786458 WVR786449:WVR786458 J851985:J851994 JF851985:JF851994 TB851985:TB851994 ACX851985:ACX851994 AMT851985:AMT851994 AWP851985:AWP851994 BGL851985:BGL851994 BQH851985:BQH851994 CAD851985:CAD851994 CJZ851985:CJZ851994 CTV851985:CTV851994 DDR851985:DDR851994 DNN851985:DNN851994 DXJ851985:DXJ851994 EHF851985:EHF851994 ERB851985:ERB851994 FAX851985:FAX851994 FKT851985:FKT851994 FUP851985:FUP851994 GEL851985:GEL851994 GOH851985:GOH851994 GYD851985:GYD851994 HHZ851985:HHZ851994 HRV851985:HRV851994 IBR851985:IBR851994 ILN851985:ILN851994 IVJ851985:IVJ851994 JFF851985:JFF851994 JPB851985:JPB851994 JYX851985:JYX851994 KIT851985:KIT851994 KSP851985:KSP851994 LCL851985:LCL851994 LMH851985:LMH851994 LWD851985:LWD851994 MFZ851985:MFZ851994 MPV851985:MPV851994 MZR851985:MZR851994 NJN851985:NJN851994 NTJ851985:NTJ851994 ODF851985:ODF851994 ONB851985:ONB851994 OWX851985:OWX851994 PGT851985:PGT851994 PQP851985:PQP851994 QAL851985:QAL851994 QKH851985:QKH851994 QUD851985:QUD851994 RDZ851985:RDZ851994 RNV851985:RNV851994 RXR851985:RXR851994 SHN851985:SHN851994 SRJ851985:SRJ851994 TBF851985:TBF851994 TLB851985:TLB851994 TUX851985:TUX851994 UET851985:UET851994 UOP851985:UOP851994 UYL851985:UYL851994 VIH851985:VIH851994 VSD851985:VSD851994 WBZ851985:WBZ851994 WLV851985:WLV851994 WVR851985:WVR851994 J917521:J917530 JF917521:JF917530 TB917521:TB917530 ACX917521:ACX917530 AMT917521:AMT917530 AWP917521:AWP917530 BGL917521:BGL917530 BQH917521:BQH917530 CAD917521:CAD917530 CJZ917521:CJZ917530 CTV917521:CTV917530 DDR917521:DDR917530 DNN917521:DNN917530 DXJ917521:DXJ917530 EHF917521:EHF917530 ERB917521:ERB917530 FAX917521:FAX917530 FKT917521:FKT917530 FUP917521:FUP917530 GEL917521:GEL917530 GOH917521:GOH917530 GYD917521:GYD917530 HHZ917521:HHZ917530 HRV917521:HRV917530 IBR917521:IBR917530 ILN917521:ILN917530 IVJ917521:IVJ917530 JFF917521:JFF917530 JPB917521:JPB917530 JYX917521:JYX917530 KIT917521:KIT917530 KSP917521:KSP917530 LCL917521:LCL917530 LMH917521:LMH917530 LWD917521:LWD917530 MFZ917521:MFZ917530 MPV917521:MPV917530 MZR917521:MZR917530 NJN917521:NJN917530 NTJ917521:NTJ917530 ODF917521:ODF917530 ONB917521:ONB917530 OWX917521:OWX917530 PGT917521:PGT917530 PQP917521:PQP917530 QAL917521:QAL917530 QKH917521:QKH917530 QUD917521:QUD917530 RDZ917521:RDZ917530 RNV917521:RNV917530 RXR917521:RXR917530 SHN917521:SHN917530 SRJ917521:SRJ917530 TBF917521:TBF917530 TLB917521:TLB917530 TUX917521:TUX917530 UET917521:UET917530 UOP917521:UOP917530 UYL917521:UYL917530 VIH917521:VIH917530 VSD917521:VSD917530 WBZ917521:WBZ917530 WLV917521:WLV917530 WVR917521:WVR917530 J983057:J983066 JF983057:JF983066 TB983057:TB983066 ACX983057:ACX983066 AMT983057:AMT983066 AWP983057:AWP983066 BGL983057:BGL983066 BQH983057:BQH983066 CAD983057:CAD983066 CJZ983057:CJZ983066 CTV983057:CTV983066 DDR983057:DDR983066 DNN983057:DNN983066 DXJ983057:DXJ983066 EHF983057:EHF983066 ERB983057:ERB983066 FAX983057:FAX983066 FKT983057:FKT983066 FUP983057:FUP983066 GEL983057:GEL983066 GOH983057:GOH983066 GYD983057:GYD983066 HHZ983057:HHZ983066 HRV983057:HRV983066 IBR983057:IBR983066 ILN983057:ILN983066 IVJ983057:IVJ983066 JFF983057:JFF983066 JPB983057:JPB983066 JYX983057:JYX983066 KIT983057:KIT983066 KSP983057:KSP983066 LCL983057:LCL983066 LMH983057:LMH983066 LWD983057:LWD983066 MFZ983057:MFZ983066 MPV983057:MPV983066 MZR983057:MZR983066 NJN983057:NJN983066 NTJ983057:NTJ983066 ODF983057:ODF983066 ONB983057:ONB983066 OWX983057:OWX983066 PGT983057:PGT983066 PQP983057:PQP983066 QAL983057:QAL983066 QKH983057:QKH983066 QUD983057:QUD983066 RDZ983057:RDZ983066 RNV983057:RNV983066 RXR983057:RXR983066 SHN983057:SHN983066 SRJ983057:SRJ983066 TBF983057:TBF983066 TLB983057:TLB983066 TUX983057:TUX983066 UET983057:UET983066 UOP983057:UOP983066 UYL983057:UYL983066 VIH983057:VIH983066 VSD983057:VSD983066 WBZ983057:WBZ983066 WLV983057:WLV983066 WVR983057:WVR983066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L23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F11:F30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topLeftCell="A19" zoomScaleNormal="100" zoomScaleSheetLayoutView="100" workbookViewId="0">
      <selection activeCell="Q30" sqref="Q30"/>
    </sheetView>
  </sheetViews>
  <sheetFormatPr defaultColWidth="3.125" defaultRowHeight="15.75"/>
  <cols>
    <col min="1" max="1" width="3.625" style="35" customWidth="1"/>
    <col min="2" max="2" width="5.375" style="35" customWidth="1"/>
    <col min="3" max="3" width="7.125" style="35" customWidth="1"/>
    <col min="4" max="4" width="10.75" style="35" customWidth="1"/>
    <col min="5" max="5" width="4" style="35" customWidth="1"/>
    <col min="6" max="6" width="3.125" style="35" customWidth="1"/>
    <col min="7" max="7" width="12.875" style="35" customWidth="1"/>
    <col min="8" max="8" width="3.125" style="35" customWidth="1"/>
    <col min="9" max="9" width="12.875" style="35" customWidth="1"/>
    <col min="10" max="10" width="3.125" style="35" customWidth="1"/>
    <col min="11" max="11" width="12.875" style="35" customWidth="1"/>
    <col min="12" max="12" width="3.125" style="35" customWidth="1"/>
    <col min="13" max="13" width="3.875" style="35" customWidth="1"/>
    <col min="14" max="14" width="2.5" style="46" customWidth="1"/>
    <col min="15" max="15" width="5.75" style="35" customWidth="1"/>
    <col min="16" max="16" width="12.625" style="46" customWidth="1"/>
    <col min="17" max="17" width="6.875" style="35" customWidth="1"/>
    <col min="18" max="256" width="3.125" style="35"/>
    <col min="257" max="257" width="3.625" style="35" customWidth="1"/>
    <col min="258" max="258" width="5.375" style="35" customWidth="1"/>
    <col min="259" max="259" width="7.125" style="35" customWidth="1"/>
    <col min="260" max="260" width="10.75" style="35" customWidth="1"/>
    <col min="261" max="261" width="4" style="35" customWidth="1"/>
    <col min="262" max="262" width="3.125" style="35" customWidth="1"/>
    <col min="263" max="263" width="12.875" style="35" customWidth="1"/>
    <col min="264" max="264" width="3.125" style="35" customWidth="1"/>
    <col min="265" max="265" width="12.875" style="35" customWidth="1"/>
    <col min="266" max="266" width="3.125" style="35" customWidth="1"/>
    <col min="267" max="267" width="12.875" style="35" customWidth="1"/>
    <col min="268" max="268" width="3.125" style="35" customWidth="1"/>
    <col min="269" max="269" width="3.875" style="35" customWidth="1"/>
    <col min="270" max="270" width="2.5" style="35" customWidth="1"/>
    <col min="271" max="271" width="5.75" style="35" customWidth="1"/>
    <col min="272" max="272" width="12.625" style="35" customWidth="1"/>
    <col min="273" max="273" width="6.875" style="35" customWidth="1"/>
    <col min="274" max="512" width="3.125" style="35"/>
    <col min="513" max="513" width="3.625" style="35" customWidth="1"/>
    <col min="514" max="514" width="5.375" style="35" customWidth="1"/>
    <col min="515" max="515" width="7.125" style="35" customWidth="1"/>
    <col min="516" max="516" width="10.75" style="35" customWidth="1"/>
    <col min="517" max="517" width="4" style="35" customWidth="1"/>
    <col min="518" max="518" width="3.125" style="35" customWidth="1"/>
    <col min="519" max="519" width="12.875" style="35" customWidth="1"/>
    <col min="520" max="520" width="3.125" style="35" customWidth="1"/>
    <col min="521" max="521" width="12.875" style="35" customWidth="1"/>
    <col min="522" max="522" width="3.125" style="35" customWidth="1"/>
    <col min="523" max="523" width="12.875" style="35" customWidth="1"/>
    <col min="524" max="524" width="3.125" style="35" customWidth="1"/>
    <col min="525" max="525" width="3.875" style="35" customWidth="1"/>
    <col min="526" max="526" width="2.5" style="35" customWidth="1"/>
    <col min="527" max="527" width="5.75" style="35" customWidth="1"/>
    <col min="528" max="528" width="12.625" style="35" customWidth="1"/>
    <col min="529" max="529" width="6.875" style="35" customWidth="1"/>
    <col min="530" max="768" width="3.125" style="35"/>
    <col min="769" max="769" width="3.625" style="35" customWidth="1"/>
    <col min="770" max="770" width="5.375" style="35" customWidth="1"/>
    <col min="771" max="771" width="7.125" style="35" customWidth="1"/>
    <col min="772" max="772" width="10.75" style="35" customWidth="1"/>
    <col min="773" max="773" width="4" style="35" customWidth="1"/>
    <col min="774" max="774" width="3.125" style="35" customWidth="1"/>
    <col min="775" max="775" width="12.875" style="35" customWidth="1"/>
    <col min="776" max="776" width="3.125" style="35" customWidth="1"/>
    <col min="777" max="777" width="12.875" style="35" customWidth="1"/>
    <col min="778" max="778" width="3.125" style="35" customWidth="1"/>
    <col min="779" max="779" width="12.875" style="35" customWidth="1"/>
    <col min="780" max="780" width="3.125" style="35" customWidth="1"/>
    <col min="781" max="781" width="3.875" style="35" customWidth="1"/>
    <col min="782" max="782" width="2.5" style="35" customWidth="1"/>
    <col min="783" max="783" width="5.75" style="35" customWidth="1"/>
    <col min="784" max="784" width="12.625" style="35" customWidth="1"/>
    <col min="785" max="785" width="6.875" style="35" customWidth="1"/>
    <col min="786" max="1024" width="3.125" style="35"/>
    <col min="1025" max="1025" width="3.625" style="35" customWidth="1"/>
    <col min="1026" max="1026" width="5.375" style="35" customWidth="1"/>
    <col min="1027" max="1027" width="7.125" style="35" customWidth="1"/>
    <col min="1028" max="1028" width="10.75" style="35" customWidth="1"/>
    <col min="1029" max="1029" width="4" style="35" customWidth="1"/>
    <col min="1030" max="1030" width="3.125" style="35" customWidth="1"/>
    <col min="1031" max="1031" width="12.875" style="35" customWidth="1"/>
    <col min="1032" max="1032" width="3.125" style="35" customWidth="1"/>
    <col min="1033" max="1033" width="12.875" style="35" customWidth="1"/>
    <col min="1034" max="1034" width="3.125" style="35" customWidth="1"/>
    <col min="1035" max="1035" width="12.875" style="35" customWidth="1"/>
    <col min="1036" max="1036" width="3.125" style="35" customWidth="1"/>
    <col min="1037" max="1037" width="3.875" style="35" customWidth="1"/>
    <col min="1038" max="1038" width="2.5" style="35" customWidth="1"/>
    <col min="1039" max="1039" width="5.75" style="35" customWidth="1"/>
    <col min="1040" max="1040" width="12.625" style="35" customWidth="1"/>
    <col min="1041" max="1041" width="6.875" style="35" customWidth="1"/>
    <col min="1042" max="1280" width="3.125" style="35"/>
    <col min="1281" max="1281" width="3.625" style="35" customWidth="1"/>
    <col min="1282" max="1282" width="5.375" style="35" customWidth="1"/>
    <col min="1283" max="1283" width="7.125" style="35" customWidth="1"/>
    <col min="1284" max="1284" width="10.75" style="35" customWidth="1"/>
    <col min="1285" max="1285" width="4" style="35" customWidth="1"/>
    <col min="1286" max="1286" width="3.125" style="35" customWidth="1"/>
    <col min="1287" max="1287" width="12.875" style="35" customWidth="1"/>
    <col min="1288" max="1288" width="3.125" style="35" customWidth="1"/>
    <col min="1289" max="1289" width="12.875" style="35" customWidth="1"/>
    <col min="1290" max="1290" width="3.125" style="35" customWidth="1"/>
    <col min="1291" max="1291" width="12.875" style="35" customWidth="1"/>
    <col min="1292" max="1292" width="3.125" style="35" customWidth="1"/>
    <col min="1293" max="1293" width="3.875" style="35" customWidth="1"/>
    <col min="1294" max="1294" width="2.5" style="35" customWidth="1"/>
    <col min="1295" max="1295" width="5.75" style="35" customWidth="1"/>
    <col min="1296" max="1296" width="12.625" style="35" customWidth="1"/>
    <col min="1297" max="1297" width="6.875" style="35" customWidth="1"/>
    <col min="1298" max="1536" width="3.125" style="35"/>
    <col min="1537" max="1537" width="3.625" style="35" customWidth="1"/>
    <col min="1538" max="1538" width="5.375" style="35" customWidth="1"/>
    <col min="1539" max="1539" width="7.125" style="35" customWidth="1"/>
    <col min="1540" max="1540" width="10.75" style="35" customWidth="1"/>
    <col min="1541" max="1541" width="4" style="35" customWidth="1"/>
    <col min="1542" max="1542" width="3.125" style="35" customWidth="1"/>
    <col min="1543" max="1543" width="12.875" style="35" customWidth="1"/>
    <col min="1544" max="1544" width="3.125" style="35" customWidth="1"/>
    <col min="1545" max="1545" width="12.875" style="35" customWidth="1"/>
    <col min="1546" max="1546" width="3.125" style="35" customWidth="1"/>
    <col min="1547" max="1547" width="12.875" style="35" customWidth="1"/>
    <col min="1548" max="1548" width="3.125" style="35" customWidth="1"/>
    <col min="1549" max="1549" width="3.875" style="35" customWidth="1"/>
    <col min="1550" max="1550" width="2.5" style="35" customWidth="1"/>
    <col min="1551" max="1551" width="5.75" style="35" customWidth="1"/>
    <col min="1552" max="1552" width="12.625" style="35" customWidth="1"/>
    <col min="1553" max="1553" width="6.875" style="35" customWidth="1"/>
    <col min="1554" max="1792" width="3.125" style="35"/>
    <col min="1793" max="1793" width="3.625" style="35" customWidth="1"/>
    <col min="1794" max="1794" width="5.375" style="35" customWidth="1"/>
    <col min="1795" max="1795" width="7.125" style="35" customWidth="1"/>
    <col min="1796" max="1796" width="10.75" style="35" customWidth="1"/>
    <col min="1797" max="1797" width="4" style="35" customWidth="1"/>
    <col min="1798" max="1798" width="3.125" style="35" customWidth="1"/>
    <col min="1799" max="1799" width="12.875" style="35" customWidth="1"/>
    <col min="1800" max="1800" width="3.125" style="35" customWidth="1"/>
    <col min="1801" max="1801" width="12.875" style="35" customWidth="1"/>
    <col min="1802" max="1802" width="3.125" style="35" customWidth="1"/>
    <col min="1803" max="1803" width="12.875" style="35" customWidth="1"/>
    <col min="1804" max="1804" width="3.125" style="35" customWidth="1"/>
    <col min="1805" max="1805" width="3.875" style="35" customWidth="1"/>
    <col min="1806" max="1806" width="2.5" style="35" customWidth="1"/>
    <col min="1807" max="1807" width="5.75" style="35" customWidth="1"/>
    <col min="1808" max="1808" width="12.625" style="35" customWidth="1"/>
    <col min="1809" max="1809" width="6.875" style="35" customWidth="1"/>
    <col min="1810" max="2048" width="3.125" style="35"/>
    <col min="2049" max="2049" width="3.625" style="35" customWidth="1"/>
    <col min="2050" max="2050" width="5.375" style="35" customWidth="1"/>
    <col min="2051" max="2051" width="7.125" style="35" customWidth="1"/>
    <col min="2052" max="2052" width="10.75" style="35" customWidth="1"/>
    <col min="2053" max="2053" width="4" style="35" customWidth="1"/>
    <col min="2054" max="2054" width="3.125" style="35" customWidth="1"/>
    <col min="2055" max="2055" width="12.875" style="35" customWidth="1"/>
    <col min="2056" max="2056" width="3.125" style="35" customWidth="1"/>
    <col min="2057" max="2057" width="12.875" style="35" customWidth="1"/>
    <col min="2058" max="2058" width="3.125" style="35" customWidth="1"/>
    <col min="2059" max="2059" width="12.875" style="35" customWidth="1"/>
    <col min="2060" max="2060" width="3.125" style="35" customWidth="1"/>
    <col min="2061" max="2061" width="3.875" style="35" customWidth="1"/>
    <col min="2062" max="2062" width="2.5" style="35" customWidth="1"/>
    <col min="2063" max="2063" width="5.75" style="35" customWidth="1"/>
    <col min="2064" max="2064" width="12.625" style="35" customWidth="1"/>
    <col min="2065" max="2065" width="6.875" style="35" customWidth="1"/>
    <col min="2066" max="2304" width="3.125" style="35"/>
    <col min="2305" max="2305" width="3.625" style="35" customWidth="1"/>
    <col min="2306" max="2306" width="5.375" style="35" customWidth="1"/>
    <col min="2307" max="2307" width="7.125" style="35" customWidth="1"/>
    <col min="2308" max="2308" width="10.75" style="35" customWidth="1"/>
    <col min="2309" max="2309" width="4" style="35" customWidth="1"/>
    <col min="2310" max="2310" width="3.125" style="35" customWidth="1"/>
    <col min="2311" max="2311" width="12.875" style="35" customWidth="1"/>
    <col min="2312" max="2312" width="3.125" style="35" customWidth="1"/>
    <col min="2313" max="2313" width="12.875" style="35" customWidth="1"/>
    <col min="2314" max="2314" width="3.125" style="35" customWidth="1"/>
    <col min="2315" max="2315" width="12.875" style="35" customWidth="1"/>
    <col min="2316" max="2316" width="3.125" style="35" customWidth="1"/>
    <col min="2317" max="2317" width="3.875" style="35" customWidth="1"/>
    <col min="2318" max="2318" width="2.5" style="35" customWidth="1"/>
    <col min="2319" max="2319" width="5.75" style="35" customWidth="1"/>
    <col min="2320" max="2320" width="12.625" style="35" customWidth="1"/>
    <col min="2321" max="2321" width="6.875" style="35" customWidth="1"/>
    <col min="2322" max="2560" width="3.125" style="35"/>
    <col min="2561" max="2561" width="3.625" style="35" customWidth="1"/>
    <col min="2562" max="2562" width="5.375" style="35" customWidth="1"/>
    <col min="2563" max="2563" width="7.125" style="35" customWidth="1"/>
    <col min="2564" max="2564" width="10.75" style="35" customWidth="1"/>
    <col min="2565" max="2565" width="4" style="35" customWidth="1"/>
    <col min="2566" max="2566" width="3.125" style="35" customWidth="1"/>
    <col min="2567" max="2567" width="12.875" style="35" customWidth="1"/>
    <col min="2568" max="2568" width="3.125" style="35" customWidth="1"/>
    <col min="2569" max="2569" width="12.875" style="35" customWidth="1"/>
    <col min="2570" max="2570" width="3.125" style="35" customWidth="1"/>
    <col min="2571" max="2571" width="12.875" style="35" customWidth="1"/>
    <col min="2572" max="2572" width="3.125" style="35" customWidth="1"/>
    <col min="2573" max="2573" width="3.875" style="35" customWidth="1"/>
    <col min="2574" max="2574" width="2.5" style="35" customWidth="1"/>
    <col min="2575" max="2575" width="5.75" style="35" customWidth="1"/>
    <col min="2576" max="2576" width="12.625" style="35" customWidth="1"/>
    <col min="2577" max="2577" width="6.875" style="35" customWidth="1"/>
    <col min="2578" max="2816" width="3.125" style="35"/>
    <col min="2817" max="2817" width="3.625" style="35" customWidth="1"/>
    <col min="2818" max="2818" width="5.375" style="35" customWidth="1"/>
    <col min="2819" max="2819" width="7.125" style="35" customWidth="1"/>
    <col min="2820" max="2820" width="10.75" style="35" customWidth="1"/>
    <col min="2821" max="2821" width="4" style="35" customWidth="1"/>
    <col min="2822" max="2822" width="3.125" style="35" customWidth="1"/>
    <col min="2823" max="2823" width="12.875" style="35" customWidth="1"/>
    <col min="2824" max="2824" width="3.125" style="35" customWidth="1"/>
    <col min="2825" max="2825" width="12.875" style="35" customWidth="1"/>
    <col min="2826" max="2826" width="3.125" style="35" customWidth="1"/>
    <col min="2827" max="2827" width="12.875" style="35" customWidth="1"/>
    <col min="2828" max="2828" width="3.125" style="35" customWidth="1"/>
    <col min="2829" max="2829" width="3.875" style="35" customWidth="1"/>
    <col min="2830" max="2830" width="2.5" style="35" customWidth="1"/>
    <col min="2831" max="2831" width="5.75" style="35" customWidth="1"/>
    <col min="2832" max="2832" width="12.625" style="35" customWidth="1"/>
    <col min="2833" max="2833" width="6.875" style="35" customWidth="1"/>
    <col min="2834" max="3072" width="3.125" style="35"/>
    <col min="3073" max="3073" width="3.625" style="35" customWidth="1"/>
    <col min="3074" max="3074" width="5.375" style="35" customWidth="1"/>
    <col min="3075" max="3075" width="7.125" style="35" customWidth="1"/>
    <col min="3076" max="3076" width="10.75" style="35" customWidth="1"/>
    <col min="3077" max="3077" width="4" style="35" customWidth="1"/>
    <col min="3078" max="3078" width="3.125" style="35" customWidth="1"/>
    <col min="3079" max="3079" width="12.875" style="35" customWidth="1"/>
    <col min="3080" max="3080" width="3.125" style="35" customWidth="1"/>
    <col min="3081" max="3081" width="12.875" style="35" customWidth="1"/>
    <col min="3082" max="3082" width="3.125" style="35" customWidth="1"/>
    <col min="3083" max="3083" width="12.875" style="35" customWidth="1"/>
    <col min="3084" max="3084" width="3.125" style="35" customWidth="1"/>
    <col min="3085" max="3085" width="3.875" style="35" customWidth="1"/>
    <col min="3086" max="3086" width="2.5" style="35" customWidth="1"/>
    <col min="3087" max="3087" width="5.75" style="35" customWidth="1"/>
    <col min="3088" max="3088" width="12.625" style="35" customWidth="1"/>
    <col min="3089" max="3089" width="6.875" style="35" customWidth="1"/>
    <col min="3090" max="3328" width="3.125" style="35"/>
    <col min="3329" max="3329" width="3.625" style="35" customWidth="1"/>
    <col min="3330" max="3330" width="5.375" style="35" customWidth="1"/>
    <col min="3331" max="3331" width="7.125" style="35" customWidth="1"/>
    <col min="3332" max="3332" width="10.75" style="35" customWidth="1"/>
    <col min="3333" max="3333" width="4" style="35" customWidth="1"/>
    <col min="3334" max="3334" width="3.125" style="35" customWidth="1"/>
    <col min="3335" max="3335" width="12.875" style="35" customWidth="1"/>
    <col min="3336" max="3336" width="3.125" style="35" customWidth="1"/>
    <col min="3337" max="3337" width="12.875" style="35" customWidth="1"/>
    <col min="3338" max="3338" width="3.125" style="35" customWidth="1"/>
    <col min="3339" max="3339" width="12.875" style="35" customWidth="1"/>
    <col min="3340" max="3340" width="3.125" style="35" customWidth="1"/>
    <col min="3341" max="3341" width="3.875" style="35" customWidth="1"/>
    <col min="3342" max="3342" width="2.5" style="35" customWidth="1"/>
    <col min="3343" max="3343" width="5.75" style="35" customWidth="1"/>
    <col min="3344" max="3344" width="12.625" style="35" customWidth="1"/>
    <col min="3345" max="3345" width="6.875" style="35" customWidth="1"/>
    <col min="3346" max="3584" width="3.125" style="35"/>
    <col min="3585" max="3585" width="3.625" style="35" customWidth="1"/>
    <col min="3586" max="3586" width="5.375" style="35" customWidth="1"/>
    <col min="3587" max="3587" width="7.125" style="35" customWidth="1"/>
    <col min="3588" max="3588" width="10.75" style="35" customWidth="1"/>
    <col min="3589" max="3589" width="4" style="35" customWidth="1"/>
    <col min="3590" max="3590" width="3.125" style="35" customWidth="1"/>
    <col min="3591" max="3591" width="12.875" style="35" customWidth="1"/>
    <col min="3592" max="3592" width="3.125" style="35" customWidth="1"/>
    <col min="3593" max="3593" width="12.875" style="35" customWidth="1"/>
    <col min="3594" max="3594" width="3.125" style="35" customWidth="1"/>
    <col min="3595" max="3595" width="12.875" style="35" customWidth="1"/>
    <col min="3596" max="3596" width="3.125" style="35" customWidth="1"/>
    <col min="3597" max="3597" width="3.875" style="35" customWidth="1"/>
    <col min="3598" max="3598" width="2.5" style="35" customWidth="1"/>
    <col min="3599" max="3599" width="5.75" style="35" customWidth="1"/>
    <col min="3600" max="3600" width="12.625" style="35" customWidth="1"/>
    <col min="3601" max="3601" width="6.875" style="35" customWidth="1"/>
    <col min="3602" max="3840" width="3.125" style="35"/>
    <col min="3841" max="3841" width="3.625" style="35" customWidth="1"/>
    <col min="3842" max="3842" width="5.375" style="35" customWidth="1"/>
    <col min="3843" max="3843" width="7.125" style="35" customWidth="1"/>
    <col min="3844" max="3844" width="10.75" style="35" customWidth="1"/>
    <col min="3845" max="3845" width="4" style="35" customWidth="1"/>
    <col min="3846" max="3846" width="3.125" style="35" customWidth="1"/>
    <col min="3847" max="3847" width="12.875" style="35" customWidth="1"/>
    <col min="3848" max="3848" width="3.125" style="35" customWidth="1"/>
    <col min="3849" max="3849" width="12.875" style="35" customWidth="1"/>
    <col min="3850" max="3850" width="3.125" style="35" customWidth="1"/>
    <col min="3851" max="3851" width="12.875" style="35" customWidth="1"/>
    <col min="3852" max="3852" width="3.125" style="35" customWidth="1"/>
    <col min="3853" max="3853" width="3.875" style="35" customWidth="1"/>
    <col min="3854" max="3854" width="2.5" style="35" customWidth="1"/>
    <col min="3855" max="3855" width="5.75" style="35" customWidth="1"/>
    <col min="3856" max="3856" width="12.625" style="35" customWidth="1"/>
    <col min="3857" max="3857" width="6.875" style="35" customWidth="1"/>
    <col min="3858" max="4096" width="3.125" style="35"/>
    <col min="4097" max="4097" width="3.625" style="35" customWidth="1"/>
    <col min="4098" max="4098" width="5.375" style="35" customWidth="1"/>
    <col min="4099" max="4099" width="7.125" style="35" customWidth="1"/>
    <col min="4100" max="4100" width="10.75" style="35" customWidth="1"/>
    <col min="4101" max="4101" width="4" style="35" customWidth="1"/>
    <col min="4102" max="4102" width="3.125" style="35" customWidth="1"/>
    <col min="4103" max="4103" width="12.875" style="35" customWidth="1"/>
    <col min="4104" max="4104" width="3.125" style="35" customWidth="1"/>
    <col min="4105" max="4105" width="12.875" style="35" customWidth="1"/>
    <col min="4106" max="4106" width="3.125" style="35" customWidth="1"/>
    <col min="4107" max="4107" width="12.875" style="35" customWidth="1"/>
    <col min="4108" max="4108" width="3.125" style="35" customWidth="1"/>
    <col min="4109" max="4109" width="3.875" style="35" customWidth="1"/>
    <col min="4110" max="4110" width="2.5" style="35" customWidth="1"/>
    <col min="4111" max="4111" width="5.75" style="35" customWidth="1"/>
    <col min="4112" max="4112" width="12.625" style="35" customWidth="1"/>
    <col min="4113" max="4113" width="6.875" style="35" customWidth="1"/>
    <col min="4114" max="4352" width="3.125" style="35"/>
    <col min="4353" max="4353" width="3.625" style="35" customWidth="1"/>
    <col min="4354" max="4354" width="5.375" style="35" customWidth="1"/>
    <col min="4355" max="4355" width="7.125" style="35" customWidth="1"/>
    <col min="4356" max="4356" width="10.75" style="35" customWidth="1"/>
    <col min="4357" max="4357" width="4" style="35" customWidth="1"/>
    <col min="4358" max="4358" width="3.125" style="35" customWidth="1"/>
    <col min="4359" max="4359" width="12.875" style="35" customWidth="1"/>
    <col min="4360" max="4360" width="3.125" style="35" customWidth="1"/>
    <col min="4361" max="4361" width="12.875" style="35" customWidth="1"/>
    <col min="4362" max="4362" width="3.125" style="35" customWidth="1"/>
    <col min="4363" max="4363" width="12.875" style="35" customWidth="1"/>
    <col min="4364" max="4364" width="3.125" style="35" customWidth="1"/>
    <col min="4365" max="4365" width="3.875" style="35" customWidth="1"/>
    <col min="4366" max="4366" width="2.5" style="35" customWidth="1"/>
    <col min="4367" max="4367" width="5.75" style="35" customWidth="1"/>
    <col min="4368" max="4368" width="12.625" style="35" customWidth="1"/>
    <col min="4369" max="4369" width="6.875" style="35" customWidth="1"/>
    <col min="4370" max="4608" width="3.125" style="35"/>
    <col min="4609" max="4609" width="3.625" style="35" customWidth="1"/>
    <col min="4610" max="4610" width="5.375" style="35" customWidth="1"/>
    <col min="4611" max="4611" width="7.125" style="35" customWidth="1"/>
    <col min="4612" max="4612" width="10.75" style="35" customWidth="1"/>
    <col min="4613" max="4613" width="4" style="35" customWidth="1"/>
    <col min="4614" max="4614" width="3.125" style="35" customWidth="1"/>
    <col min="4615" max="4615" width="12.875" style="35" customWidth="1"/>
    <col min="4616" max="4616" width="3.125" style="35" customWidth="1"/>
    <col min="4617" max="4617" width="12.875" style="35" customWidth="1"/>
    <col min="4618" max="4618" width="3.125" style="35" customWidth="1"/>
    <col min="4619" max="4619" width="12.875" style="35" customWidth="1"/>
    <col min="4620" max="4620" width="3.125" style="35" customWidth="1"/>
    <col min="4621" max="4621" width="3.875" style="35" customWidth="1"/>
    <col min="4622" max="4622" width="2.5" style="35" customWidth="1"/>
    <col min="4623" max="4623" width="5.75" style="35" customWidth="1"/>
    <col min="4624" max="4624" width="12.625" style="35" customWidth="1"/>
    <col min="4625" max="4625" width="6.875" style="35" customWidth="1"/>
    <col min="4626" max="4864" width="3.125" style="35"/>
    <col min="4865" max="4865" width="3.625" style="35" customWidth="1"/>
    <col min="4866" max="4866" width="5.375" style="35" customWidth="1"/>
    <col min="4867" max="4867" width="7.125" style="35" customWidth="1"/>
    <col min="4868" max="4868" width="10.75" style="35" customWidth="1"/>
    <col min="4869" max="4869" width="4" style="35" customWidth="1"/>
    <col min="4870" max="4870" width="3.125" style="35" customWidth="1"/>
    <col min="4871" max="4871" width="12.875" style="35" customWidth="1"/>
    <col min="4872" max="4872" width="3.125" style="35" customWidth="1"/>
    <col min="4873" max="4873" width="12.875" style="35" customWidth="1"/>
    <col min="4874" max="4874" width="3.125" style="35" customWidth="1"/>
    <col min="4875" max="4875" width="12.875" style="35" customWidth="1"/>
    <col min="4876" max="4876" width="3.125" style="35" customWidth="1"/>
    <col min="4877" max="4877" width="3.875" style="35" customWidth="1"/>
    <col min="4878" max="4878" width="2.5" style="35" customWidth="1"/>
    <col min="4879" max="4879" width="5.75" style="35" customWidth="1"/>
    <col min="4880" max="4880" width="12.625" style="35" customWidth="1"/>
    <col min="4881" max="4881" width="6.875" style="35" customWidth="1"/>
    <col min="4882" max="5120" width="3.125" style="35"/>
    <col min="5121" max="5121" width="3.625" style="35" customWidth="1"/>
    <col min="5122" max="5122" width="5.375" style="35" customWidth="1"/>
    <col min="5123" max="5123" width="7.125" style="35" customWidth="1"/>
    <col min="5124" max="5124" width="10.75" style="35" customWidth="1"/>
    <col min="5125" max="5125" width="4" style="35" customWidth="1"/>
    <col min="5126" max="5126" width="3.125" style="35" customWidth="1"/>
    <col min="5127" max="5127" width="12.875" style="35" customWidth="1"/>
    <col min="5128" max="5128" width="3.125" style="35" customWidth="1"/>
    <col min="5129" max="5129" width="12.875" style="35" customWidth="1"/>
    <col min="5130" max="5130" width="3.125" style="35" customWidth="1"/>
    <col min="5131" max="5131" width="12.875" style="35" customWidth="1"/>
    <col min="5132" max="5132" width="3.125" style="35" customWidth="1"/>
    <col min="5133" max="5133" width="3.875" style="35" customWidth="1"/>
    <col min="5134" max="5134" width="2.5" style="35" customWidth="1"/>
    <col min="5135" max="5135" width="5.75" style="35" customWidth="1"/>
    <col min="5136" max="5136" width="12.625" style="35" customWidth="1"/>
    <col min="5137" max="5137" width="6.875" style="35" customWidth="1"/>
    <col min="5138" max="5376" width="3.125" style="35"/>
    <col min="5377" max="5377" width="3.625" style="35" customWidth="1"/>
    <col min="5378" max="5378" width="5.375" style="35" customWidth="1"/>
    <col min="5379" max="5379" width="7.125" style="35" customWidth="1"/>
    <col min="5380" max="5380" width="10.75" style="35" customWidth="1"/>
    <col min="5381" max="5381" width="4" style="35" customWidth="1"/>
    <col min="5382" max="5382" width="3.125" style="35" customWidth="1"/>
    <col min="5383" max="5383" width="12.875" style="35" customWidth="1"/>
    <col min="5384" max="5384" width="3.125" style="35" customWidth="1"/>
    <col min="5385" max="5385" width="12.875" style="35" customWidth="1"/>
    <col min="5386" max="5386" width="3.125" style="35" customWidth="1"/>
    <col min="5387" max="5387" width="12.875" style="35" customWidth="1"/>
    <col min="5388" max="5388" width="3.125" style="35" customWidth="1"/>
    <col min="5389" max="5389" width="3.875" style="35" customWidth="1"/>
    <col min="5390" max="5390" width="2.5" style="35" customWidth="1"/>
    <col min="5391" max="5391" width="5.75" style="35" customWidth="1"/>
    <col min="5392" max="5392" width="12.625" style="35" customWidth="1"/>
    <col min="5393" max="5393" width="6.875" style="35" customWidth="1"/>
    <col min="5394" max="5632" width="3.125" style="35"/>
    <col min="5633" max="5633" width="3.625" style="35" customWidth="1"/>
    <col min="5634" max="5634" width="5.375" style="35" customWidth="1"/>
    <col min="5635" max="5635" width="7.125" style="35" customWidth="1"/>
    <col min="5636" max="5636" width="10.75" style="35" customWidth="1"/>
    <col min="5637" max="5637" width="4" style="35" customWidth="1"/>
    <col min="5638" max="5638" width="3.125" style="35" customWidth="1"/>
    <col min="5639" max="5639" width="12.875" style="35" customWidth="1"/>
    <col min="5640" max="5640" width="3.125" style="35" customWidth="1"/>
    <col min="5641" max="5641" width="12.875" style="35" customWidth="1"/>
    <col min="5642" max="5642" width="3.125" style="35" customWidth="1"/>
    <col min="5643" max="5643" width="12.875" style="35" customWidth="1"/>
    <col min="5644" max="5644" width="3.125" style="35" customWidth="1"/>
    <col min="5645" max="5645" width="3.875" style="35" customWidth="1"/>
    <col min="5646" max="5646" width="2.5" style="35" customWidth="1"/>
    <col min="5647" max="5647" width="5.75" style="35" customWidth="1"/>
    <col min="5648" max="5648" width="12.625" style="35" customWidth="1"/>
    <col min="5649" max="5649" width="6.875" style="35" customWidth="1"/>
    <col min="5650" max="5888" width="3.125" style="35"/>
    <col min="5889" max="5889" width="3.625" style="35" customWidth="1"/>
    <col min="5890" max="5890" width="5.375" style="35" customWidth="1"/>
    <col min="5891" max="5891" width="7.125" style="35" customWidth="1"/>
    <col min="5892" max="5892" width="10.75" style="35" customWidth="1"/>
    <col min="5893" max="5893" width="4" style="35" customWidth="1"/>
    <col min="5894" max="5894" width="3.125" style="35" customWidth="1"/>
    <col min="5895" max="5895" width="12.875" style="35" customWidth="1"/>
    <col min="5896" max="5896" width="3.125" style="35" customWidth="1"/>
    <col min="5897" max="5897" width="12.875" style="35" customWidth="1"/>
    <col min="5898" max="5898" width="3.125" style="35" customWidth="1"/>
    <col min="5899" max="5899" width="12.875" style="35" customWidth="1"/>
    <col min="5900" max="5900" width="3.125" style="35" customWidth="1"/>
    <col min="5901" max="5901" width="3.875" style="35" customWidth="1"/>
    <col min="5902" max="5902" width="2.5" style="35" customWidth="1"/>
    <col min="5903" max="5903" width="5.75" style="35" customWidth="1"/>
    <col min="5904" max="5904" width="12.625" style="35" customWidth="1"/>
    <col min="5905" max="5905" width="6.875" style="35" customWidth="1"/>
    <col min="5906" max="6144" width="3.125" style="35"/>
    <col min="6145" max="6145" width="3.625" style="35" customWidth="1"/>
    <col min="6146" max="6146" width="5.375" style="35" customWidth="1"/>
    <col min="6147" max="6147" width="7.125" style="35" customWidth="1"/>
    <col min="6148" max="6148" width="10.75" style="35" customWidth="1"/>
    <col min="6149" max="6149" width="4" style="35" customWidth="1"/>
    <col min="6150" max="6150" width="3.125" style="35" customWidth="1"/>
    <col min="6151" max="6151" width="12.875" style="35" customWidth="1"/>
    <col min="6152" max="6152" width="3.125" style="35" customWidth="1"/>
    <col min="6153" max="6153" width="12.875" style="35" customWidth="1"/>
    <col min="6154" max="6154" width="3.125" style="35" customWidth="1"/>
    <col min="6155" max="6155" width="12.875" style="35" customWidth="1"/>
    <col min="6156" max="6156" width="3.125" style="35" customWidth="1"/>
    <col min="6157" max="6157" width="3.875" style="35" customWidth="1"/>
    <col min="6158" max="6158" width="2.5" style="35" customWidth="1"/>
    <col min="6159" max="6159" width="5.75" style="35" customWidth="1"/>
    <col min="6160" max="6160" width="12.625" style="35" customWidth="1"/>
    <col min="6161" max="6161" width="6.875" style="35" customWidth="1"/>
    <col min="6162" max="6400" width="3.125" style="35"/>
    <col min="6401" max="6401" width="3.625" style="35" customWidth="1"/>
    <col min="6402" max="6402" width="5.375" style="35" customWidth="1"/>
    <col min="6403" max="6403" width="7.125" style="35" customWidth="1"/>
    <col min="6404" max="6404" width="10.75" style="35" customWidth="1"/>
    <col min="6405" max="6405" width="4" style="35" customWidth="1"/>
    <col min="6406" max="6406" width="3.125" style="35" customWidth="1"/>
    <col min="6407" max="6407" width="12.875" style="35" customWidth="1"/>
    <col min="6408" max="6408" width="3.125" style="35" customWidth="1"/>
    <col min="6409" max="6409" width="12.875" style="35" customWidth="1"/>
    <col min="6410" max="6410" width="3.125" style="35" customWidth="1"/>
    <col min="6411" max="6411" width="12.875" style="35" customWidth="1"/>
    <col min="6412" max="6412" width="3.125" style="35" customWidth="1"/>
    <col min="6413" max="6413" width="3.875" style="35" customWidth="1"/>
    <col min="6414" max="6414" width="2.5" style="35" customWidth="1"/>
    <col min="6415" max="6415" width="5.75" style="35" customWidth="1"/>
    <col min="6416" max="6416" width="12.625" style="35" customWidth="1"/>
    <col min="6417" max="6417" width="6.875" style="35" customWidth="1"/>
    <col min="6418" max="6656" width="3.125" style="35"/>
    <col min="6657" max="6657" width="3.625" style="35" customWidth="1"/>
    <col min="6658" max="6658" width="5.375" style="35" customWidth="1"/>
    <col min="6659" max="6659" width="7.125" style="35" customWidth="1"/>
    <col min="6660" max="6660" width="10.75" style="35" customWidth="1"/>
    <col min="6661" max="6661" width="4" style="35" customWidth="1"/>
    <col min="6662" max="6662" width="3.125" style="35" customWidth="1"/>
    <col min="6663" max="6663" width="12.875" style="35" customWidth="1"/>
    <col min="6664" max="6664" width="3.125" style="35" customWidth="1"/>
    <col min="6665" max="6665" width="12.875" style="35" customWidth="1"/>
    <col min="6666" max="6666" width="3.125" style="35" customWidth="1"/>
    <col min="6667" max="6667" width="12.875" style="35" customWidth="1"/>
    <col min="6668" max="6668" width="3.125" style="35" customWidth="1"/>
    <col min="6669" max="6669" width="3.875" style="35" customWidth="1"/>
    <col min="6670" max="6670" width="2.5" style="35" customWidth="1"/>
    <col min="6671" max="6671" width="5.75" style="35" customWidth="1"/>
    <col min="6672" max="6672" width="12.625" style="35" customWidth="1"/>
    <col min="6673" max="6673" width="6.875" style="35" customWidth="1"/>
    <col min="6674" max="6912" width="3.125" style="35"/>
    <col min="6913" max="6913" width="3.625" style="35" customWidth="1"/>
    <col min="6914" max="6914" width="5.375" style="35" customWidth="1"/>
    <col min="6915" max="6915" width="7.125" style="35" customWidth="1"/>
    <col min="6916" max="6916" width="10.75" style="35" customWidth="1"/>
    <col min="6917" max="6917" width="4" style="35" customWidth="1"/>
    <col min="6918" max="6918" width="3.125" style="35" customWidth="1"/>
    <col min="6919" max="6919" width="12.875" style="35" customWidth="1"/>
    <col min="6920" max="6920" width="3.125" style="35" customWidth="1"/>
    <col min="6921" max="6921" width="12.875" style="35" customWidth="1"/>
    <col min="6922" max="6922" width="3.125" style="35" customWidth="1"/>
    <col min="6923" max="6923" width="12.875" style="35" customWidth="1"/>
    <col min="6924" max="6924" width="3.125" style="35" customWidth="1"/>
    <col min="6925" max="6925" width="3.875" style="35" customWidth="1"/>
    <col min="6926" max="6926" width="2.5" style="35" customWidth="1"/>
    <col min="6927" max="6927" width="5.75" style="35" customWidth="1"/>
    <col min="6928" max="6928" width="12.625" style="35" customWidth="1"/>
    <col min="6929" max="6929" width="6.875" style="35" customWidth="1"/>
    <col min="6930" max="7168" width="3.125" style="35"/>
    <col min="7169" max="7169" width="3.625" style="35" customWidth="1"/>
    <col min="7170" max="7170" width="5.375" style="35" customWidth="1"/>
    <col min="7171" max="7171" width="7.125" style="35" customWidth="1"/>
    <col min="7172" max="7172" width="10.75" style="35" customWidth="1"/>
    <col min="7173" max="7173" width="4" style="35" customWidth="1"/>
    <col min="7174" max="7174" width="3.125" style="35" customWidth="1"/>
    <col min="7175" max="7175" width="12.875" style="35" customWidth="1"/>
    <col min="7176" max="7176" width="3.125" style="35" customWidth="1"/>
    <col min="7177" max="7177" width="12.875" style="35" customWidth="1"/>
    <col min="7178" max="7178" width="3.125" style="35" customWidth="1"/>
    <col min="7179" max="7179" width="12.875" style="35" customWidth="1"/>
    <col min="7180" max="7180" width="3.125" style="35" customWidth="1"/>
    <col min="7181" max="7181" width="3.875" style="35" customWidth="1"/>
    <col min="7182" max="7182" width="2.5" style="35" customWidth="1"/>
    <col min="7183" max="7183" width="5.75" style="35" customWidth="1"/>
    <col min="7184" max="7184" width="12.625" style="35" customWidth="1"/>
    <col min="7185" max="7185" width="6.875" style="35" customWidth="1"/>
    <col min="7186" max="7424" width="3.125" style="35"/>
    <col min="7425" max="7425" width="3.625" style="35" customWidth="1"/>
    <col min="7426" max="7426" width="5.375" style="35" customWidth="1"/>
    <col min="7427" max="7427" width="7.125" style="35" customWidth="1"/>
    <col min="7428" max="7428" width="10.75" style="35" customWidth="1"/>
    <col min="7429" max="7429" width="4" style="35" customWidth="1"/>
    <col min="7430" max="7430" width="3.125" style="35" customWidth="1"/>
    <col min="7431" max="7431" width="12.875" style="35" customWidth="1"/>
    <col min="7432" max="7432" width="3.125" style="35" customWidth="1"/>
    <col min="7433" max="7433" width="12.875" style="35" customWidth="1"/>
    <col min="7434" max="7434" width="3.125" style="35" customWidth="1"/>
    <col min="7435" max="7435" width="12.875" style="35" customWidth="1"/>
    <col min="7436" max="7436" width="3.125" style="35" customWidth="1"/>
    <col min="7437" max="7437" width="3.875" style="35" customWidth="1"/>
    <col min="7438" max="7438" width="2.5" style="35" customWidth="1"/>
    <col min="7439" max="7439" width="5.75" style="35" customWidth="1"/>
    <col min="7440" max="7440" width="12.625" style="35" customWidth="1"/>
    <col min="7441" max="7441" width="6.875" style="35" customWidth="1"/>
    <col min="7442" max="7680" width="3.125" style="35"/>
    <col min="7681" max="7681" width="3.625" style="35" customWidth="1"/>
    <col min="7682" max="7682" width="5.375" style="35" customWidth="1"/>
    <col min="7683" max="7683" width="7.125" style="35" customWidth="1"/>
    <col min="7684" max="7684" width="10.75" style="35" customWidth="1"/>
    <col min="7685" max="7685" width="4" style="35" customWidth="1"/>
    <col min="7686" max="7686" width="3.125" style="35" customWidth="1"/>
    <col min="7687" max="7687" width="12.875" style="35" customWidth="1"/>
    <col min="7688" max="7688" width="3.125" style="35" customWidth="1"/>
    <col min="7689" max="7689" width="12.875" style="35" customWidth="1"/>
    <col min="7690" max="7690" width="3.125" style="35" customWidth="1"/>
    <col min="7691" max="7691" width="12.875" style="35" customWidth="1"/>
    <col min="7692" max="7692" width="3.125" style="35" customWidth="1"/>
    <col min="7693" max="7693" width="3.875" style="35" customWidth="1"/>
    <col min="7694" max="7694" width="2.5" style="35" customWidth="1"/>
    <col min="7695" max="7695" width="5.75" style="35" customWidth="1"/>
    <col min="7696" max="7696" width="12.625" style="35" customWidth="1"/>
    <col min="7697" max="7697" width="6.875" style="35" customWidth="1"/>
    <col min="7698" max="7936" width="3.125" style="35"/>
    <col min="7937" max="7937" width="3.625" style="35" customWidth="1"/>
    <col min="7938" max="7938" width="5.375" style="35" customWidth="1"/>
    <col min="7939" max="7939" width="7.125" style="35" customWidth="1"/>
    <col min="7940" max="7940" width="10.75" style="35" customWidth="1"/>
    <col min="7941" max="7941" width="4" style="35" customWidth="1"/>
    <col min="7942" max="7942" width="3.125" style="35" customWidth="1"/>
    <col min="7943" max="7943" width="12.875" style="35" customWidth="1"/>
    <col min="7944" max="7944" width="3.125" style="35" customWidth="1"/>
    <col min="7945" max="7945" width="12.875" style="35" customWidth="1"/>
    <col min="7946" max="7946" width="3.125" style="35" customWidth="1"/>
    <col min="7947" max="7947" width="12.875" style="35" customWidth="1"/>
    <col min="7948" max="7948" width="3.125" style="35" customWidth="1"/>
    <col min="7949" max="7949" width="3.875" style="35" customWidth="1"/>
    <col min="7950" max="7950" width="2.5" style="35" customWidth="1"/>
    <col min="7951" max="7951" width="5.75" style="35" customWidth="1"/>
    <col min="7952" max="7952" width="12.625" style="35" customWidth="1"/>
    <col min="7953" max="7953" width="6.875" style="35" customWidth="1"/>
    <col min="7954" max="8192" width="3.125" style="35"/>
    <col min="8193" max="8193" width="3.625" style="35" customWidth="1"/>
    <col min="8194" max="8194" width="5.375" style="35" customWidth="1"/>
    <col min="8195" max="8195" width="7.125" style="35" customWidth="1"/>
    <col min="8196" max="8196" width="10.75" style="35" customWidth="1"/>
    <col min="8197" max="8197" width="4" style="35" customWidth="1"/>
    <col min="8198" max="8198" width="3.125" style="35" customWidth="1"/>
    <col min="8199" max="8199" width="12.875" style="35" customWidth="1"/>
    <col min="8200" max="8200" width="3.125" style="35" customWidth="1"/>
    <col min="8201" max="8201" width="12.875" style="35" customWidth="1"/>
    <col min="8202" max="8202" width="3.125" style="35" customWidth="1"/>
    <col min="8203" max="8203" width="12.875" style="35" customWidth="1"/>
    <col min="8204" max="8204" width="3.125" style="35" customWidth="1"/>
    <col min="8205" max="8205" width="3.875" style="35" customWidth="1"/>
    <col min="8206" max="8206" width="2.5" style="35" customWidth="1"/>
    <col min="8207" max="8207" width="5.75" style="35" customWidth="1"/>
    <col min="8208" max="8208" width="12.625" style="35" customWidth="1"/>
    <col min="8209" max="8209" width="6.875" style="35" customWidth="1"/>
    <col min="8210" max="8448" width="3.125" style="35"/>
    <col min="8449" max="8449" width="3.625" style="35" customWidth="1"/>
    <col min="8450" max="8450" width="5.375" style="35" customWidth="1"/>
    <col min="8451" max="8451" width="7.125" style="35" customWidth="1"/>
    <col min="8452" max="8452" width="10.75" style="35" customWidth="1"/>
    <col min="8453" max="8453" width="4" style="35" customWidth="1"/>
    <col min="8454" max="8454" width="3.125" style="35" customWidth="1"/>
    <col min="8455" max="8455" width="12.875" style="35" customWidth="1"/>
    <col min="8456" max="8456" width="3.125" style="35" customWidth="1"/>
    <col min="8457" max="8457" width="12.875" style="35" customWidth="1"/>
    <col min="8458" max="8458" width="3.125" style="35" customWidth="1"/>
    <col min="8459" max="8459" width="12.875" style="35" customWidth="1"/>
    <col min="8460" max="8460" width="3.125" style="35" customWidth="1"/>
    <col min="8461" max="8461" width="3.875" style="35" customWidth="1"/>
    <col min="8462" max="8462" width="2.5" style="35" customWidth="1"/>
    <col min="8463" max="8463" width="5.75" style="35" customWidth="1"/>
    <col min="8464" max="8464" width="12.625" style="35" customWidth="1"/>
    <col min="8465" max="8465" width="6.875" style="35" customWidth="1"/>
    <col min="8466" max="8704" width="3.125" style="35"/>
    <col min="8705" max="8705" width="3.625" style="35" customWidth="1"/>
    <col min="8706" max="8706" width="5.375" style="35" customWidth="1"/>
    <col min="8707" max="8707" width="7.125" style="35" customWidth="1"/>
    <col min="8708" max="8708" width="10.75" style="35" customWidth="1"/>
    <col min="8709" max="8709" width="4" style="35" customWidth="1"/>
    <col min="8710" max="8710" width="3.125" style="35" customWidth="1"/>
    <col min="8711" max="8711" width="12.875" style="35" customWidth="1"/>
    <col min="8712" max="8712" width="3.125" style="35" customWidth="1"/>
    <col min="8713" max="8713" width="12.875" style="35" customWidth="1"/>
    <col min="8714" max="8714" width="3.125" style="35" customWidth="1"/>
    <col min="8715" max="8715" width="12.875" style="35" customWidth="1"/>
    <col min="8716" max="8716" width="3.125" style="35" customWidth="1"/>
    <col min="8717" max="8717" width="3.875" style="35" customWidth="1"/>
    <col min="8718" max="8718" width="2.5" style="35" customWidth="1"/>
    <col min="8719" max="8719" width="5.75" style="35" customWidth="1"/>
    <col min="8720" max="8720" width="12.625" style="35" customWidth="1"/>
    <col min="8721" max="8721" width="6.875" style="35" customWidth="1"/>
    <col min="8722" max="8960" width="3.125" style="35"/>
    <col min="8961" max="8961" width="3.625" style="35" customWidth="1"/>
    <col min="8962" max="8962" width="5.375" style="35" customWidth="1"/>
    <col min="8963" max="8963" width="7.125" style="35" customWidth="1"/>
    <col min="8964" max="8964" width="10.75" style="35" customWidth="1"/>
    <col min="8965" max="8965" width="4" style="35" customWidth="1"/>
    <col min="8966" max="8966" width="3.125" style="35" customWidth="1"/>
    <col min="8967" max="8967" width="12.875" style="35" customWidth="1"/>
    <col min="8968" max="8968" width="3.125" style="35" customWidth="1"/>
    <col min="8969" max="8969" width="12.875" style="35" customWidth="1"/>
    <col min="8970" max="8970" width="3.125" style="35" customWidth="1"/>
    <col min="8971" max="8971" width="12.875" style="35" customWidth="1"/>
    <col min="8972" max="8972" width="3.125" style="35" customWidth="1"/>
    <col min="8973" max="8973" width="3.875" style="35" customWidth="1"/>
    <col min="8974" max="8974" width="2.5" style="35" customWidth="1"/>
    <col min="8975" max="8975" width="5.75" style="35" customWidth="1"/>
    <col min="8976" max="8976" width="12.625" style="35" customWidth="1"/>
    <col min="8977" max="8977" width="6.875" style="35" customWidth="1"/>
    <col min="8978" max="9216" width="3.125" style="35"/>
    <col min="9217" max="9217" width="3.625" style="35" customWidth="1"/>
    <col min="9218" max="9218" width="5.375" style="35" customWidth="1"/>
    <col min="9219" max="9219" width="7.125" style="35" customWidth="1"/>
    <col min="9220" max="9220" width="10.75" style="35" customWidth="1"/>
    <col min="9221" max="9221" width="4" style="35" customWidth="1"/>
    <col min="9222" max="9222" width="3.125" style="35" customWidth="1"/>
    <col min="9223" max="9223" width="12.875" style="35" customWidth="1"/>
    <col min="9224" max="9224" width="3.125" style="35" customWidth="1"/>
    <col min="9225" max="9225" width="12.875" style="35" customWidth="1"/>
    <col min="9226" max="9226" width="3.125" style="35" customWidth="1"/>
    <col min="9227" max="9227" width="12.875" style="35" customWidth="1"/>
    <col min="9228" max="9228" width="3.125" style="35" customWidth="1"/>
    <col min="9229" max="9229" width="3.875" style="35" customWidth="1"/>
    <col min="9230" max="9230" width="2.5" style="35" customWidth="1"/>
    <col min="9231" max="9231" width="5.75" style="35" customWidth="1"/>
    <col min="9232" max="9232" width="12.625" style="35" customWidth="1"/>
    <col min="9233" max="9233" width="6.875" style="35" customWidth="1"/>
    <col min="9234" max="9472" width="3.125" style="35"/>
    <col min="9473" max="9473" width="3.625" style="35" customWidth="1"/>
    <col min="9474" max="9474" width="5.375" style="35" customWidth="1"/>
    <col min="9475" max="9475" width="7.125" style="35" customWidth="1"/>
    <col min="9476" max="9476" width="10.75" style="35" customWidth="1"/>
    <col min="9477" max="9477" width="4" style="35" customWidth="1"/>
    <col min="9478" max="9478" width="3.125" style="35" customWidth="1"/>
    <col min="9479" max="9479" width="12.875" style="35" customWidth="1"/>
    <col min="9480" max="9480" width="3.125" style="35" customWidth="1"/>
    <col min="9481" max="9481" width="12.875" style="35" customWidth="1"/>
    <col min="9482" max="9482" width="3.125" style="35" customWidth="1"/>
    <col min="9483" max="9483" width="12.875" style="35" customWidth="1"/>
    <col min="9484" max="9484" width="3.125" style="35" customWidth="1"/>
    <col min="9485" max="9485" width="3.875" style="35" customWidth="1"/>
    <col min="9486" max="9486" width="2.5" style="35" customWidth="1"/>
    <col min="9487" max="9487" width="5.75" style="35" customWidth="1"/>
    <col min="9488" max="9488" width="12.625" style="35" customWidth="1"/>
    <col min="9489" max="9489" width="6.875" style="35" customWidth="1"/>
    <col min="9490" max="9728" width="3.125" style="35"/>
    <col min="9729" max="9729" width="3.625" style="35" customWidth="1"/>
    <col min="9730" max="9730" width="5.375" style="35" customWidth="1"/>
    <col min="9731" max="9731" width="7.125" style="35" customWidth="1"/>
    <col min="9732" max="9732" width="10.75" style="35" customWidth="1"/>
    <col min="9733" max="9733" width="4" style="35" customWidth="1"/>
    <col min="9734" max="9734" width="3.125" style="35" customWidth="1"/>
    <col min="9735" max="9735" width="12.875" style="35" customWidth="1"/>
    <col min="9736" max="9736" width="3.125" style="35" customWidth="1"/>
    <col min="9737" max="9737" width="12.875" style="35" customWidth="1"/>
    <col min="9738" max="9738" width="3.125" style="35" customWidth="1"/>
    <col min="9739" max="9739" width="12.875" style="35" customWidth="1"/>
    <col min="9740" max="9740" width="3.125" style="35" customWidth="1"/>
    <col min="9741" max="9741" width="3.875" style="35" customWidth="1"/>
    <col min="9742" max="9742" width="2.5" style="35" customWidth="1"/>
    <col min="9743" max="9743" width="5.75" style="35" customWidth="1"/>
    <col min="9744" max="9744" width="12.625" style="35" customWidth="1"/>
    <col min="9745" max="9745" width="6.875" style="35" customWidth="1"/>
    <col min="9746" max="9984" width="3.125" style="35"/>
    <col min="9985" max="9985" width="3.625" style="35" customWidth="1"/>
    <col min="9986" max="9986" width="5.375" style="35" customWidth="1"/>
    <col min="9987" max="9987" width="7.125" style="35" customWidth="1"/>
    <col min="9988" max="9988" width="10.75" style="35" customWidth="1"/>
    <col min="9989" max="9989" width="4" style="35" customWidth="1"/>
    <col min="9990" max="9990" width="3.125" style="35" customWidth="1"/>
    <col min="9991" max="9991" width="12.875" style="35" customWidth="1"/>
    <col min="9992" max="9992" width="3.125" style="35" customWidth="1"/>
    <col min="9993" max="9993" width="12.875" style="35" customWidth="1"/>
    <col min="9994" max="9994" width="3.125" style="35" customWidth="1"/>
    <col min="9995" max="9995" width="12.875" style="35" customWidth="1"/>
    <col min="9996" max="9996" width="3.125" style="35" customWidth="1"/>
    <col min="9997" max="9997" width="3.875" style="35" customWidth="1"/>
    <col min="9998" max="9998" width="2.5" style="35" customWidth="1"/>
    <col min="9999" max="9999" width="5.75" style="35" customWidth="1"/>
    <col min="10000" max="10000" width="12.625" style="35" customWidth="1"/>
    <col min="10001" max="10001" width="6.875" style="35" customWidth="1"/>
    <col min="10002" max="10240" width="3.125" style="35"/>
    <col min="10241" max="10241" width="3.625" style="35" customWidth="1"/>
    <col min="10242" max="10242" width="5.375" style="35" customWidth="1"/>
    <col min="10243" max="10243" width="7.125" style="35" customWidth="1"/>
    <col min="10244" max="10244" width="10.75" style="35" customWidth="1"/>
    <col min="10245" max="10245" width="4" style="35" customWidth="1"/>
    <col min="10246" max="10246" width="3.125" style="35" customWidth="1"/>
    <col min="10247" max="10247" width="12.875" style="35" customWidth="1"/>
    <col min="10248" max="10248" width="3.125" style="35" customWidth="1"/>
    <col min="10249" max="10249" width="12.875" style="35" customWidth="1"/>
    <col min="10250" max="10250" width="3.125" style="35" customWidth="1"/>
    <col min="10251" max="10251" width="12.875" style="35" customWidth="1"/>
    <col min="10252" max="10252" width="3.125" style="35" customWidth="1"/>
    <col min="10253" max="10253" width="3.875" style="35" customWidth="1"/>
    <col min="10254" max="10254" width="2.5" style="35" customWidth="1"/>
    <col min="10255" max="10255" width="5.75" style="35" customWidth="1"/>
    <col min="10256" max="10256" width="12.625" style="35" customWidth="1"/>
    <col min="10257" max="10257" width="6.875" style="35" customWidth="1"/>
    <col min="10258" max="10496" width="3.125" style="35"/>
    <col min="10497" max="10497" width="3.625" style="35" customWidth="1"/>
    <col min="10498" max="10498" width="5.375" style="35" customWidth="1"/>
    <col min="10499" max="10499" width="7.125" style="35" customWidth="1"/>
    <col min="10500" max="10500" width="10.75" style="35" customWidth="1"/>
    <col min="10501" max="10501" width="4" style="35" customWidth="1"/>
    <col min="10502" max="10502" width="3.125" style="35" customWidth="1"/>
    <col min="10503" max="10503" width="12.875" style="35" customWidth="1"/>
    <col min="10504" max="10504" width="3.125" style="35" customWidth="1"/>
    <col min="10505" max="10505" width="12.875" style="35" customWidth="1"/>
    <col min="10506" max="10506" width="3.125" style="35" customWidth="1"/>
    <col min="10507" max="10507" width="12.875" style="35" customWidth="1"/>
    <col min="10508" max="10508" width="3.125" style="35" customWidth="1"/>
    <col min="10509" max="10509" width="3.875" style="35" customWidth="1"/>
    <col min="10510" max="10510" width="2.5" style="35" customWidth="1"/>
    <col min="10511" max="10511" width="5.75" style="35" customWidth="1"/>
    <col min="10512" max="10512" width="12.625" style="35" customWidth="1"/>
    <col min="10513" max="10513" width="6.875" style="35" customWidth="1"/>
    <col min="10514" max="10752" width="3.125" style="35"/>
    <col min="10753" max="10753" width="3.625" style="35" customWidth="1"/>
    <col min="10754" max="10754" width="5.375" style="35" customWidth="1"/>
    <col min="10755" max="10755" width="7.125" style="35" customWidth="1"/>
    <col min="10756" max="10756" width="10.75" style="35" customWidth="1"/>
    <col min="10757" max="10757" width="4" style="35" customWidth="1"/>
    <col min="10758" max="10758" width="3.125" style="35" customWidth="1"/>
    <col min="10759" max="10759" width="12.875" style="35" customWidth="1"/>
    <col min="10760" max="10760" width="3.125" style="35" customWidth="1"/>
    <col min="10761" max="10761" width="12.875" style="35" customWidth="1"/>
    <col min="10762" max="10762" width="3.125" style="35" customWidth="1"/>
    <col min="10763" max="10763" width="12.875" style="35" customWidth="1"/>
    <col min="10764" max="10764" width="3.125" style="35" customWidth="1"/>
    <col min="10765" max="10765" width="3.875" style="35" customWidth="1"/>
    <col min="10766" max="10766" width="2.5" style="35" customWidth="1"/>
    <col min="10767" max="10767" width="5.75" style="35" customWidth="1"/>
    <col min="10768" max="10768" width="12.625" style="35" customWidth="1"/>
    <col min="10769" max="10769" width="6.875" style="35" customWidth="1"/>
    <col min="10770" max="11008" width="3.125" style="35"/>
    <col min="11009" max="11009" width="3.625" style="35" customWidth="1"/>
    <col min="11010" max="11010" width="5.375" style="35" customWidth="1"/>
    <col min="11011" max="11011" width="7.125" style="35" customWidth="1"/>
    <col min="11012" max="11012" width="10.75" style="35" customWidth="1"/>
    <col min="11013" max="11013" width="4" style="35" customWidth="1"/>
    <col min="11014" max="11014" width="3.125" style="35" customWidth="1"/>
    <col min="11015" max="11015" width="12.875" style="35" customWidth="1"/>
    <col min="11016" max="11016" width="3.125" style="35" customWidth="1"/>
    <col min="11017" max="11017" width="12.875" style="35" customWidth="1"/>
    <col min="11018" max="11018" width="3.125" style="35" customWidth="1"/>
    <col min="11019" max="11019" width="12.875" style="35" customWidth="1"/>
    <col min="11020" max="11020" width="3.125" style="35" customWidth="1"/>
    <col min="11021" max="11021" width="3.875" style="35" customWidth="1"/>
    <col min="11022" max="11022" width="2.5" style="35" customWidth="1"/>
    <col min="11023" max="11023" width="5.75" style="35" customWidth="1"/>
    <col min="11024" max="11024" width="12.625" style="35" customWidth="1"/>
    <col min="11025" max="11025" width="6.875" style="35" customWidth="1"/>
    <col min="11026" max="11264" width="3.125" style="35"/>
    <col min="11265" max="11265" width="3.625" style="35" customWidth="1"/>
    <col min="11266" max="11266" width="5.375" style="35" customWidth="1"/>
    <col min="11267" max="11267" width="7.125" style="35" customWidth="1"/>
    <col min="11268" max="11268" width="10.75" style="35" customWidth="1"/>
    <col min="11269" max="11269" width="4" style="35" customWidth="1"/>
    <col min="11270" max="11270" width="3.125" style="35" customWidth="1"/>
    <col min="11271" max="11271" width="12.875" style="35" customWidth="1"/>
    <col min="11272" max="11272" width="3.125" style="35" customWidth="1"/>
    <col min="11273" max="11273" width="12.875" style="35" customWidth="1"/>
    <col min="11274" max="11274" width="3.125" style="35" customWidth="1"/>
    <col min="11275" max="11275" width="12.875" style="35" customWidth="1"/>
    <col min="11276" max="11276" width="3.125" style="35" customWidth="1"/>
    <col min="11277" max="11277" width="3.875" style="35" customWidth="1"/>
    <col min="11278" max="11278" width="2.5" style="35" customWidth="1"/>
    <col min="11279" max="11279" width="5.75" style="35" customWidth="1"/>
    <col min="11280" max="11280" width="12.625" style="35" customWidth="1"/>
    <col min="11281" max="11281" width="6.875" style="35" customWidth="1"/>
    <col min="11282" max="11520" width="3.125" style="35"/>
    <col min="11521" max="11521" width="3.625" style="35" customWidth="1"/>
    <col min="11522" max="11522" width="5.375" style="35" customWidth="1"/>
    <col min="11523" max="11523" width="7.125" style="35" customWidth="1"/>
    <col min="11524" max="11524" width="10.75" style="35" customWidth="1"/>
    <col min="11525" max="11525" width="4" style="35" customWidth="1"/>
    <col min="11526" max="11526" width="3.125" style="35" customWidth="1"/>
    <col min="11527" max="11527" width="12.875" style="35" customWidth="1"/>
    <col min="11528" max="11528" width="3.125" style="35" customWidth="1"/>
    <col min="11529" max="11529" width="12.875" style="35" customWidth="1"/>
    <col min="11530" max="11530" width="3.125" style="35" customWidth="1"/>
    <col min="11531" max="11531" width="12.875" style="35" customWidth="1"/>
    <col min="11532" max="11532" width="3.125" style="35" customWidth="1"/>
    <col min="11533" max="11533" width="3.875" style="35" customWidth="1"/>
    <col min="11534" max="11534" width="2.5" style="35" customWidth="1"/>
    <col min="11535" max="11535" width="5.75" style="35" customWidth="1"/>
    <col min="11536" max="11536" width="12.625" style="35" customWidth="1"/>
    <col min="11537" max="11537" width="6.875" style="35" customWidth="1"/>
    <col min="11538" max="11776" width="3.125" style="35"/>
    <col min="11777" max="11777" width="3.625" style="35" customWidth="1"/>
    <col min="11778" max="11778" width="5.375" style="35" customWidth="1"/>
    <col min="11779" max="11779" width="7.125" style="35" customWidth="1"/>
    <col min="11780" max="11780" width="10.75" style="35" customWidth="1"/>
    <col min="11781" max="11781" width="4" style="35" customWidth="1"/>
    <col min="11782" max="11782" width="3.125" style="35" customWidth="1"/>
    <col min="11783" max="11783" width="12.875" style="35" customWidth="1"/>
    <col min="11784" max="11784" width="3.125" style="35" customWidth="1"/>
    <col min="11785" max="11785" width="12.875" style="35" customWidth="1"/>
    <col min="11786" max="11786" width="3.125" style="35" customWidth="1"/>
    <col min="11787" max="11787" width="12.875" style="35" customWidth="1"/>
    <col min="11788" max="11788" width="3.125" style="35" customWidth="1"/>
    <col min="11789" max="11789" width="3.875" style="35" customWidth="1"/>
    <col min="11790" max="11790" width="2.5" style="35" customWidth="1"/>
    <col min="11791" max="11791" width="5.75" style="35" customWidth="1"/>
    <col min="11792" max="11792" width="12.625" style="35" customWidth="1"/>
    <col min="11793" max="11793" width="6.875" style="35" customWidth="1"/>
    <col min="11794" max="12032" width="3.125" style="35"/>
    <col min="12033" max="12033" width="3.625" style="35" customWidth="1"/>
    <col min="12034" max="12034" width="5.375" style="35" customWidth="1"/>
    <col min="12035" max="12035" width="7.125" style="35" customWidth="1"/>
    <col min="12036" max="12036" width="10.75" style="35" customWidth="1"/>
    <col min="12037" max="12037" width="4" style="35" customWidth="1"/>
    <col min="12038" max="12038" width="3.125" style="35" customWidth="1"/>
    <col min="12039" max="12039" width="12.875" style="35" customWidth="1"/>
    <col min="12040" max="12040" width="3.125" style="35" customWidth="1"/>
    <col min="12041" max="12041" width="12.875" style="35" customWidth="1"/>
    <col min="12042" max="12042" width="3.125" style="35" customWidth="1"/>
    <col min="12043" max="12043" width="12.875" style="35" customWidth="1"/>
    <col min="12044" max="12044" width="3.125" style="35" customWidth="1"/>
    <col min="12045" max="12045" width="3.875" style="35" customWidth="1"/>
    <col min="12046" max="12046" width="2.5" style="35" customWidth="1"/>
    <col min="12047" max="12047" width="5.75" style="35" customWidth="1"/>
    <col min="12048" max="12048" width="12.625" style="35" customWidth="1"/>
    <col min="12049" max="12049" width="6.875" style="35" customWidth="1"/>
    <col min="12050" max="12288" width="3.125" style="35"/>
    <col min="12289" max="12289" width="3.625" style="35" customWidth="1"/>
    <col min="12290" max="12290" width="5.375" style="35" customWidth="1"/>
    <col min="12291" max="12291" width="7.125" style="35" customWidth="1"/>
    <col min="12292" max="12292" width="10.75" style="35" customWidth="1"/>
    <col min="12293" max="12293" width="4" style="35" customWidth="1"/>
    <col min="12294" max="12294" width="3.125" style="35" customWidth="1"/>
    <col min="12295" max="12295" width="12.875" style="35" customWidth="1"/>
    <col min="12296" max="12296" width="3.125" style="35" customWidth="1"/>
    <col min="12297" max="12297" width="12.875" style="35" customWidth="1"/>
    <col min="12298" max="12298" width="3.125" style="35" customWidth="1"/>
    <col min="12299" max="12299" width="12.875" style="35" customWidth="1"/>
    <col min="12300" max="12300" width="3.125" style="35" customWidth="1"/>
    <col min="12301" max="12301" width="3.875" style="35" customWidth="1"/>
    <col min="12302" max="12302" width="2.5" style="35" customWidth="1"/>
    <col min="12303" max="12303" width="5.75" style="35" customWidth="1"/>
    <col min="12304" max="12304" width="12.625" style="35" customWidth="1"/>
    <col min="12305" max="12305" width="6.875" style="35" customWidth="1"/>
    <col min="12306" max="12544" width="3.125" style="35"/>
    <col min="12545" max="12545" width="3.625" style="35" customWidth="1"/>
    <col min="12546" max="12546" width="5.375" style="35" customWidth="1"/>
    <col min="12547" max="12547" width="7.125" style="35" customWidth="1"/>
    <col min="12548" max="12548" width="10.75" style="35" customWidth="1"/>
    <col min="12549" max="12549" width="4" style="35" customWidth="1"/>
    <col min="12550" max="12550" width="3.125" style="35" customWidth="1"/>
    <col min="12551" max="12551" width="12.875" style="35" customWidth="1"/>
    <col min="12552" max="12552" width="3.125" style="35" customWidth="1"/>
    <col min="12553" max="12553" width="12.875" style="35" customWidth="1"/>
    <col min="12554" max="12554" width="3.125" style="35" customWidth="1"/>
    <col min="12555" max="12555" width="12.875" style="35" customWidth="1"/>
    <col min="12556" max="12556" width="3.125" style="35" customWidth="1"/>
    <col min="12557" max="12557" width="3.875" style="35" customWidth="1"/>
    <col min="12558" max="12558" width="2.5" style="35" customWidth="1"/>
    <col min="12559" max="12559" width="5.75" style="35" customWidth="1"/>
    <col min="12560" max="12560" width="12.625" style="35" customWidth="1"/>
    <col min="12561" max="12561" width="6.875" style="35" customWidth="1"/>
    <col min="12562" max="12800" width="3.125" style="35"/>
    <col min="12801" max="12801" width="3.625" style="35" customWidth="1"/>
    <col min="12802" max="12802" width="5.375" style="35" customWidth="1"/>
    <col min="12803" max="12803" width="7.125" style="35" customWidth="1"/>
    <col min="12804" max="12804" width="10.75" style="35" customWidth="1"/>
    <col min="12805" max="12805" width="4" style="35" customWidth="1"/>
    <col min="12806" max="12806" width="3.125" style="35" customWidth="1"/>
    <col min="12807" max="12807" width="12.875" style="35" customWidth="1"/>
    <col min="12808" max="12808" width="3.125" style="35" customWidth="1"/>
    <col min="12809" max="12809" width="12.875" style="35" customWidth="1"/>
    <col min="12810" max="12810" width="3.125" style="35" customWidth="1"/>
    <col min="12811" max="12811" width="12.875" style="35" customWidth="1"/>
    <col min="12812" max="12812" width="3.125" style="35" customWidth="1"/>
    <col min="12813" max="12813" width="3.875" style="35" customWidth="1"/>
    <col min="12814" max="12814" width="2.5" style="35" customWidth="1"/>
    <col min="12815" max="12815" width="5.75" style="35" customWidth="1"/>
    <col min="12816" max="12816" width="12.625" style="35" customWidth="1"/>
    <col min="12817" max="12817" width="6.875" style="35" customWidth="1"/>
    <col min="12818" max="13056" width="3.125" style="35"/>
    <col min="13057" max="13057" width="3.625" style="35" customWidth="1"/>
    <col min="13058" max="13058" width="5.375" style="35" customWidth="1"/>
    <col min="13059" max="13059" width="7.125" style="35" customWidth="1"/>
    <col min="13060" max="13060" width="10.75" style="35" customWidth="1"/>
    <col min="13061" max="13061" width="4" style="35" customWidth="1"/>
    <col min="13062" max="13062" width="3.125" style="35" customWidth="1"/>
    <col min="13063" max="13063" width="12.875" style="35" customWidth="1"/>
    <col min="13064" max="13064" width="3.125" style="35" customWidth="1"/>
    <col min="13065" max="13065" width="12.875" style="35" customWidth="1"/>
    <col min="13066" max="13066" width="3.125" style="35" customWidth="1"/>
    <col min="13067" max="13067" width="12.875" style="35" customWidth="1"/>
    <col min="13068" max="13068" width="3.125" style="35" customWidth="1"/>
    <col min="13069" max="13069" width="3.875" style="35" customWidth="1"/>
    <col min="13070" max="13070" width="2.5" style="35" customWidth="1"/>
    <col min="13071" max="13071" width="5.75" style="35" customWidth="1"/>
    <col min="13072" max="13072" width="12.625" style="35" customWidth="1"/>
    <col min="13073" max="13073" width="6.875" style="35" customWidth="1"/>
    <col min="13074" max="13312" width="3.125" style="35"/>
    <col min="13313" max="13313" width="3.625" style="35" customWidth="1"/>
    <col min="13314" max="13314" width="5.375" style="35" customWidth="1"/>
    <col min="13315" max="13315" width="7.125" style="35" customWidth="1"/>
    <col min="13316" max="13316" width="10.75" style="35" customWidth="1"/>
    <col min="13317" max="13317" width="4" style="35" customWidth="1"/>
    <col min="13318" max="13318" width="3.125" style="35" customWidth="1"/>
    <col min="13319" max="13319" width="12.875" style="35" customWidth="1"/>
    <col min="13320" max="13320" width="3.125" style="35" customWidth="1"/>
    <col min="13321" max="13321" width="12.875" style="35" customWidth="1"/>
    <col min="13322" max="13322" width="3.125" style="35" customWidth="1"/>
    <col min="13323" max="13323" width="12.875" style="35" customWidth="1"/>
    <col min="13324" max="13324" width="3.125" style="35" customWidth="1"/>
    <col min="13325" max="13325" width="3.875" style="35" customWidth="1"/>
    <col min="13326" max="13326" width="2.5" style="35" customWidth="1"/>
    <col min="13327" max="13327" width="5.75" style="35" customWidth="1"/>
    <col min="13328" max="13328" width="12.625" style="35" customWidth="1"/>
    <col min="13329" max="13329" width="6.875" style="35" customWidth="1"/>
    <col min="13330" max="13568" width="3.125" style="35"/>
    <col min="13569" max="13569" width="3.625" style="35" customWidth="1"/>
    <col min="13570" max="13570" width="5.375" style="35" customWidth="1"/>
    <col min="13571" max="13571" width="7.125" style="35" customWidth="1"/>
    <col min="13572" max="13572" width="10.75" style="35" customWidth="1"/>
    <col min="13573" max="13573" width="4" style="35" customWidth="1"/>
    <col min="13574" max="13574" width="3.125" style="35" customWidth="1"/>
    <col min="13575" max="13575" width="12.875" style="35" customWidth="1"/>
    <col min="13576" max="13576" width="3.125" style="35" customWidth="1"/>
    <col min="13577" max="13577" width="12.875" style="35" customWidth="1"/>
    <col min="13578" max="13578" width="3.125" style="35" customWidth="1"/>
    <col min="13579" max="13579" width="12.875" style="35" customWidth="1"/>
    <col min="13580" max="13580" width="3.125" style="35" customWidth="1"/>
    <col min="13581" max="13581" width="3.875" style="35" customWidth="1"/>
    <col min="13582" max="13582" width="2.5" style="35" customWidth="1"/>
    <col min="13583" max="13583" width="5.75" style="35" customWidth="1"/>
    <col min="13584" max="13584" width="12.625" style="35" customWidth="1"/>
    <col min="13585" max="13585" width="6.875" style="35" customWidth="1"/>
    <col min="13586" max="13824" width="3.125" style="35"/>
    <col min="13825" max="13825" width="3.625" style="35" customWidth="1"/>
    <col min="13826" max="13826" width="5.375" style="35" customWidth="1"/>
    <col min="13827" max="13827" width="7.125" style="35" customWidth="1"/>
    <col min="13828" max="13828" width="10.75" style="35" customWidth="1"/>
    <col min="13829" max="13829" width="4" style="35" customWidth="1"/>
    <col min="13830" max="13830" width="3.125" style="35" customWidth="1"/>
    <col min="13831" max="13831" width="12.875" style="35" customWidth="1"/>
    <col min="13832" max="13832" width="3.125" style="35" customWidth="1"/>
    <col min="13833" max="13833" width="12.875" style="35" customWidth="1"/>
    <col min="13834" max="13834" width="3.125" style="35" customWidth="1"/>
    <col min="13835" max="13835" width="12.875" style="35" customWidth="1"/>
    <col min="13836" max="13836" width="3.125" style="35" customWidth="1"/>
    <col min="13837" max="13837" width="3.875" style="35" customWidth="1"/>
    <col min="13838" max="13838" width="2.5" style="35" customWidth="1"/>
    <col min="13839" max="13839" width="5.75" style="35" customWidth="1"/>
    <col min="13840" max="13840" width="12.625" style="35" customWidth="1"/>
    <col min="13841" max="13841" width="6.875" style="35" customWidth="1"/>
    <col min="13842" max="14080" width="3.125" style="35"/>
    <col min="14081" max="14081" width="3.625" style="35" customWidth="1"/>
    <col min="14082" max="14082" width="5.375" style="35" customWidth="1"/>
    <col min="14083" max="14083" width="7.125" style="35" customWidth="1"/>
    <col min="14084" max="14084" width="10.75" style="35" customWidth="1"/>
    <col min="14085" max="14085" width="4" style="35" customWidth="1"/>
    <col min="14086" max="14086" width="3.125" style="35" customWidth="1"/>
    <col min="14087" max="14087" width="12.875" style="35" customWidth="1"/>
    <col min="14088" max="14088" width="3.125" style="35" customWidth="1"/>
    <col min="14089" max="14089" width="12.875" style="35" customWidth="1"/>
    <col min="14090" max="14090" width="3.125" style="35" customWidth="1"/>
    <col min="14091" max="14091" width="12.875" style="35" customWidth="1"/>
    <col min="14092" max="14092" width="3.125" style="35" customWidth="1"/>
    <col min="14093" max="14093" width="3.875" style="35" customWidth="1"/>
    <col min="14094" max="14094" width="2.5" style="35" customWidth="1"/>
    <col min="14095" max="14095" width="5.75" style="35" customWidth="1"/>
    <col min="14096" max="14096" width="12.625" style="35" customWidth="1"/>
    <col min="14097" max="14097" width="6.875" style="35" customWidth="1"/>
    <col min="14098" max="14336" width="3.125" style="35"/>
    <col min="14337" max="14337" width="3.625" style="35" customWidth="1"/>
    <col min="14338" max="14338" width="5.375" style="35" customWidth="1"/>
    <col min="14339" max="14339" width="7.125" style="35" customWidth="1"/>
    <col min="14340" max="14340" width="10.75" style="35" customWidth="1"/>
    <col min="14341" max="14341" width="4" style="35" customWidth="1"/>
    <col min="14342" max="14342" width="3.125" style="35" customWidth="1"/>
    <col min="14343" max="14343" width="12.875" style="35" customWidth="1"/>
    <col min="14344" max="14344" width="3.125" style="35" customWidth="1"/>
    <col min="14345" max="14345" width="12.875" style="35" customWidth="1"/>
    <col min="14346" max="14346" width="3.125" style="35" customWidth="1"/>
    <col min="14347" max="14347" width="12.875" style="35" customWidth="1"/>
    <col min="14348" max="14348" width="3.125" style="35" customWidth="1"/>
    <col min="14349" max="14349" width="3.875" style="35" customWidth="1"/>
    <col min="14350" max="14350" width="2.5" style="35" customWidth="1"/>
    <col min="14351" max="14351" width="5.75" style="35" customWidth="1"/>
    <col min="14352" max="14352" width="12.625" style="35" customWidth="1"/>
    <col min="14353" max="14353" width="6.875" style="35" customWidth="1"/>
    <col min="14354" max="14592" width="3.125" style="35"/>
    <col min="14593" max="14593" width="3.625" style="35" customWidth="1"/>
    <col min="14594" max="14594" width="5.375" style="35" customWidth="1"/>
    <col min="14595" max="14595" width="7.125" style="35" customWidth="1"/>
    <col min="14596" max="14596" width="10.75" style="35" customWidth="1"/>
    <col min="14597" max="14597" width="4" style="35" customWidth="1"/>
    <col min="14598" max="14598" width="3.125" style="35" customWidth="1"/>
    <col min="14599" max="14599" width="12.875" style="35" customWidth="1"/>
    <col min="14600" max="14600" width="3.125" style="35" customWidth="1"/>
    <col min="14601" max="14601" width="12.875" style="35" customWidth="1"/>
    <col min="14602" max="14602" width="3.125" style="35" customWidth="1"/>
    <col min="14603" max="14603" width="12.875" style="35" customWidth="1"/>
    <col min="14604" max="14604" width="3.125" style="35" customWidth="1"/>
    <col min="14605" max="14605" width="3.875" style="35" customWidth="1"/>
    <col min="14606" max="14606" width="2.5" style="35" customWidth="1"/>
    <col min="14607" max="14607" width="5.75" style="35" customWidth="1"/>
    <col min="14608" max="14608" width="12.625" style="35" customWidth="1"/>
    <col min="14609" max="14609" width="6.875" style="35" customWidth="1"/>
    <col min="14610" max="14848" width="3.125" style="35"/>
    <col min="14849" max="14849" width="3.625" style="35" customWidth="1"/>
    <col min="14850" max="14850" width="5.375" style="35" customWidth="1"/>
    <col min="14851" max="14851" width="7.125" style="35" customWidth="1"/>
    <col min="14852" max="14852" width="10.75" style="35" customWidth="1"/>
    <col min="14853" max="14853" width="4" style="35" customWidth="1"/>
    <col min="14854" max="14854" width="3.125" style="35" customWidth="1"/>
    <col min="14855" max="14855" width="12.875" style="35" customWidth="1"/>
    <col min="14856" max="14856" width="3.125" style="35" customWidth="1"/>
    <col min="14857" max="14857" width="12.875" style="35" customWidth="1"/>
    <col min="14858" max="14858" width="3.125" style="35" customWidth="1"/>
    <col min="14859" max="14859" width="12.875" style="35" customWidth="1"/>
    <col min="14860" max="14860" width="3.125" style="35" customWidth="1"/>
    <col min="14861" max="14861" width="3.875" style="35" customWidth="1"/>
    <col min="14862" max="14862" width="2.5" style="35" customWidth="1"/>
    <col min="14863" max="14863" width="5.75" style="35" customWidth="1"/>
    <col min="14864" max="14864" width="12.625" style="35" customWidth="1"/>
    <col min="14865" max="14865" width="6.875" style="35" customWidth="1"/>
    <col min="14866" max="15104" width="3.125" style="35"/>
    <col min="15105" max="15105" width="3.625" style="35" customWidth="1"/>
    <col min="15106" max="15106" width="5.375" style="35" customWidth="1"/>
    <col min="15107" max="15107" width="7.125" style="35" customWidth="1"/>
    <col min="15108" max="15108" width="10.75" style="35" customWidth="1"/>
    <col min="15109" max="15109" width="4" style="35" customWidth="1"/>
    <col min="15110" max="15110" width="3.125" style="35" customWidth="1"/>
    <col min="15111" max="15111" width="12.875" style="35" customWidth="1"/>
    <col min="15112" max="15112" width="3.125" style="35" customWidth="1"/>
    <col min="15113" max="15113" width="12.875" style="35" customWidth="1"/>
    <col min="15114" max="15114" width="3.125" style="35" customWidth="1"/>
    <col min="15115" max="15115" width="12.875" style="35" customWidth="1"/>
    <col min="15116" max="15116" width="3.125" style="35" customWidth="1"/>
    <col min="15117" max="15117" width="3.875" style="35" customWidth="1"/>
    <col min="15118" max="15118" width="2.5" style="35" customWidth="1"/>
    <col min="15119" max="15119" width="5.75" style="35" customWidth="1"/>
    <col min="15120" max="15120" width="12.625" style="35" customWidth="1"/>
    <col min="15121" max="15121" width="6.875" style="35" customWidth="1"/>
    <col min="15122" max="15360" width="3.125" style="35"/>
    <col min="15361" max="15361" width="3.625" style="35" customWidth="1"/>
    <col min="15362" max="15362" width="5.375" style="35" customWidth="1"/>
    <col min="15363" max="15363" width="7.125" style="35" customWidth="1"/>
    <col min="15364" max="15364" width="10.75" style="35" customWidth="1"/>
    <col min="15365" max="15365" width="4" style="35" customWidth="1"/>
    <col min="15366" max="15366" width="3.125" style="35" customWidth="1"/>
    <col min="15367" max="15367" width="12.875" style="35" customWidth="1"/>
    <col min="15368" max="15368" width="3.125" style="35" customWidth="1"/>
    <col min="15369" max="15369" width="12.875" style="35" customWidth="1"/>
    <col min="15370" max="15370" width="3.125" style="35" customWidth="1"/>
    <col min="15371" max="15371" width="12.875" style="35" customWidth="1"/>
    <col min="15372" max="15372" width="3.125" style="35" customWidth="1"/>
    <col min="15373" max="15373" width="3.875" style="35" customWidth="1"/>
    <col min="15374" max="15374" width="2.5" style="35" customWidth="1"/>
    <col min="15375" max="15375" width="5.75" style="35" customWidth="1"/>
    <col min="15376" max="15376" width="12.625" style="35" customWidth="1"/>
    <col min="15377" max="15377" width="6.875" style="35" customWidth="1"/>
    <col min="15378" max="15616" width="3.125" style="35"/>
    <col min="15617" max="15617" width="3.625" style="35" customWidth="1"/>
    <col min="15618" max="15618" width="5.375" style="35" customWidth="1"/>
    <col min="15619" max="15619" width="7.125" style="35" customWidth="1"/>
    <col min="15620" max="15620" width="10.75" style="35" customWidth="1"/>
    <col min="15621" max="15621" width="4" style="35" customWidth="1"/>
    <col min="15622" max="15622" width="3.125" style="35" customWidth="1"/>
    <col min="15623" max="15623" width="12.875" style="35" customWidth="1"/>
    <col min="15624" max="15624" width="3.125" style="35" customWidth="1"/>
    <col min="15625" max="15625" width="12.875" style="35" customWidth="1"/>
    <col min="15626" max="15626" width="3.125" style="35" customWidth="1"/>
    <col min="15627" max="15627" width="12.875" style="35" customWidth="1"/>
    <col min="15628" max="15628" width="3.125" style="35" customWidth="1"/>
    <col min="15629" max="15629" width="3.875" style="35" customWidth="1"/>
    <col min="15630" max="15630" width="2.5" style="35" customWidth="1"/>
    <col min="15631" max="15631" width="5.75" style="35" customWidth="1"/>
    <col min="15632" max="15632" width="12.625" style="35" customWidth="1"/>
    <col min="15633" max="15633" width="6.875" style="35" customWidth="1"/>
    <col min="15634" max="15872" width="3.125" style="35"/>
    <col min="15873" max="15873" width="3.625" style="35" customWidth="1"/>
    <col min="15874" max="15874" width="5.375" style="35" customWidth="1"/>
    <col min="15875" max="15875" width="7.125" style="35" customWidth="1"/>
    <col min="15876" max="15876" width="10.75" style="35" customWidth="1"/>
    <col min="15877" max="15877" width="4" style="35" customWidth="1"/>
    <col min="15878" max="15878" width="3.125" style="35" customWidth="1"/>
    <col min="15879" max="15879" width="12.875" style="35" customWidth="1"/>
    <col min="15880" max="15880" width="3.125" style="35" customWidth="1"/>
    <col min="15881" max="15881" width="12.875" style="35" customWidth="1"/>
    <col min="15882" max="15882" width="3.125" style="35" customWidth="1"/>
    <col min="15883" max="15883" width="12.875" style="35" customWidth="1"/>
    <col min="15884" max="15884" width="3.125" style="35" customWidth="1"/>
    <col min="15885" max="15885" width="3.875" style="35" customWidth="1"/>
    <col min="15886" max="15886" width="2.5" style="35" customWidth="1"/>
    <col min="15887" max="15887" width="5.75" style="35" customWidth="1"/>
    <col min="15888" max="15888" width="12.625" style="35" customWidth="1"/>
    <col min="15889" max="15889" width="6.875" style="35" customWidth="1"/>
    <col min="15890" max="16128" width="3.125" style="35"/>
    <col min="16129" max="16129" width="3.625" style="35" customWidth="1"/>
    <col min="16130" max="16130" width="5.375" style="35" customWidth="1"/>
    <col min="16131" max="16131" width="7.125" style="35" customWidth="1"/>
    <col min="16132" max="16132" width="10.75" style="35" customWidth="1"/>
    <col min="16133" max="16133" width="4" style="35" customWidth="1"/>
    <col min="16134" max="16134" width="3.125" style="35" customWidth="1"/>
    <col min="16135" max="16135" width="12.875" style="35" customWidth="1"/>
    <col min="16136" max="16136" width="3.125" style="35" customWidth="1"/>
    <col min="16137" max="16137" width="12.875" style="35" customWidth="1"/>
    <col min="16138" max="16138" width="3.125" style="35" customWidth="1"/>
    <col min="16139" max="16139" width="12.875" style="35" customWidth="1"/>
    <col min="16140" max="16140" width="3.125" style="35" customWidth="1"/>
    <col min="16141" max="16141" width="3.875" style="35" customWidth="1"/>
    <col min="16142" max="16142" width="2.5" style="35" customWidth="1"/>
    <col min="16143" max="16143" width="5.75" style="35" customWidth="1"/>
    <col min="16144" max="16144" width="12.625" style="35" customWidth="1"/>
    <col min="16145" max="16145" width="6.875" style="35" customWidth="1"/>
    <col min="16146" max="16384" width="3.125" style="35"/>
  </cols>
  <sheetData>
    <row r="1" spans="1:20" ht="18" customHeight="1">
      <c r="A1" s="31" t="s">
        <v>445</v>
      </c>
      <c r="B1" s="32"/>
      <c r="C1" s="32"/>
      <c r="D1" s="33"/>
      <c r="E1" s="34"/>
      <c r="F1" s="33"/>
      <c r="G1" s="33"/>
      <c r="H1" s="33"/>
      <c r="I1" s="33"/>
      <c r="J1" s="33"/>
      <c r="K1" s="33"/>
      <c r="L1" s="33"/>
      <c r="M1" s="33"/>
      <c r="N1" s="33"/>
      <c r="P1" s="245" t="s">
        <v>243</v>
      </c>
      <c r="Q1" s="245"/>
      <c r="R1" s="33"/>
      <c r="S1" s="33"/>
    </row>
    <row r="2" spans="1:20" ht="13.5" customHeight="1">
      <c r="G2" s="60"/>
      <c r="K2" s="38" t="s">
        <v>244</v>
      </c>
      <c r="L2" s="224">
        <f>山口大学様式1_治験計画の概要!F1</f>
        <v>0</v>
      </c>
      <c r="M2" s="225"/>
      <c r="N2" s="225"/>
      <c r="O2" s="225"/>
      <c r="P2" s="225"/>
      <c r="Q2" s="226"/>
    </row>
    <row r="3" spans="1:20" ht="13.5" customHeight="1">
      <c r="A3" s="39"/>
      <c r="G3" s="60"/>
      <c r="K3" s="227" t="s">
        <v>245</v>
      </c>
      <c r="L3" s="224" t="s">
        <v>246</v>
      </c>
      <c r="M3" s="225"/>
      <c r="N3" s="225"/>
      <c r="O3" s="225"/>
      <c r="P3" s="225"/>
      <c r="Q3" s="226"/>
      <c r="R3" s="41"/>
    </row>
    <row r="4" spans="1:20" ht="13.5" customHeight="1">
      <c r="G4" s="60"/>
      <c r="K4" s="227"/>
      <c r="L4" s="228" t="s">
        <v>247</v>
      </c>
      <c r="M4" s="229"/>
      <c r="N4" s="229"/>
      <c r="O4" s="229"/>
      <c r="P4" s="229"/>
      <c r="Q4" s="230"/>
    </row>
    <row r="5" spans="1:20" ht="13.5" customHeight="1">
      <c r="G5" s="60"/>
      <c r="K5" s="227"/>
      <c r="L5" s="228" t="s">
        <v>248</v>
      </c>
      <c r="M5" s="229"/>
      <c r="N5" s="229"/>
      <c r="O5" s="229"/>
      <c r="P5" s="229"/>
      <c r="Q5" s="230"/>
    </row>
    <row r="6" spans="1:20" ht="13.5" customHeight="1">
      <c r="G6" s="60"/>
      <c r="K6" s="42"/>
      <c r="L6" s="43"/>
      <c r="M6" s="43"/>
      <c r="N6" s="43"/>
      <c r="O6" s="43"/>
      <c r="P6" s="43"/>
      <c r="Q6" s="43"/>
    </row>
    <row r="7" spans="1:20" ht="24.75" customHeight="1">
      <c r="A7" s="221" t="s">
        <v>249</v>
      </c>
      <c r="B7" s="221"/>
      <c r="C7" s="221"/>
      <c r="D7" s="221"/>
      <c r="E7" s="221"/>
      <c r="F7" s="221"/>
      <c r="G7" s="221"/>
      <c r="H7" s="221"/>
      <c r="I7" s="221"/>
      <c r="J7" s="221"/>
      <c r="K7" s="221"/>
      <c r="L7" s="221"/>
      <c r="M7" s="221"/>
      <c r="N7" s="221"/>
      <c r="O7" s="221"/>
      <c r="P7" s="221"/>
      <c r="Q7" s="221"/>
    </row>
    <row r="8" spans="1:20" ht="12.75" customHeight="1">
      <c r="A8" s="44"/>
      <c r="B8" s="44"/>
      <c r="C8" s="44"/>
      <c r="D8" s="44"/>
      <c r="E8" s="44"/>
      <c r="F8" s="44"/>
      <c r="G8" s="44"/>
      <c r="H8" s="44"/>
      <c r="I8" s="44"/>
      <c r="J8" s="44"/>
      <c r="K8" s="44"/>
      <c r="L8" s="44"/>
      <c r="M8" s="44"/>
      <c r="N8" s="44"/>
      <c r="O8" s="44"/>
      <c r="P8" s="44"/>
      <c r="Q8" s="44"/>
    </row>
    <row r="9" spans="1:20" ht="18.75" customHeight="1">
      <c r="A9" s="61" t="s">
        <v>250</v>
      </c>
      <c r="B9" s="45"/>
      <c r="C9" s="45"/>
    </row>
    <row r="10" spans="1:20" ht="2.25" customHeight="1">
      <c r="A10" s="61"/>
      <c r="B10" s="45"/>
      <c r="C10" s="45"/>
    </row>
    <row r="11" spans="1:20" ht="62.25" customHeight="1">
      <c r="A11" s="30"/>
      <c r="B11" s="172" t="s">
        <v>251</v>
      </c>
      <c r="C11" s="172"/>
      <c r="D11" s="172"/>
      <c r="E11" s="47" t="s">
        <v>252</v>
      </c>
      <c r="F11" s="222" t="s">
        <v>253</v>
      </c>
      <c r="G11" s="222"/>
      <c r="H11" s="222" t="s">
        <v>254</v>
      </c>
      <c r="I11" s="222"/>
      <c r="J11" s="222" t="s">
        <v>255</v>
      </c>
      <c r="K11" s="222"/>
      <c r="L11" s="222" t="s">
        <v>256</v>
      </c>
      <c r="M11" s="222"/>
      <c r="N11" s="222"/>
      <c r="O11" s="222"/>
      <c r="P11" s="50"/>
      <c r="Q11" s="47" t="s">
        <v>257</v>
      </c>
    </row>
    <row r="12" spans="1:20" ht="33" customHeight="1">
      <c r="A12" s="30" t="s">
        <v>258</v>
      </c>
      <c r="B12" s="171" t="s">
        <v>259</v>
      </c>
      <c r="C12" s="171"/>
      <c r="D12" s="171"/>
      <c r="E12" s="30">
        <v>4</v>
      </c>
      <c r="F12" s="232"/>
      <c r="G12" s="233"/>
      <c r="H12" s="48"/>
      <c r="I12" s="30" t="s">
        <v>260</v>
      </c>
      <c r="J12" s="48"/>
      <c r="K12" s="30" t="s">
        <v>261</v>
      </c>
      <c r="L12" s="201"/>
      <c r="M12" s="201"/>
      <c r="N12" s="201"/>
      <c r="O12" s="201"/>
      <c r="P12" s="62"/>
      <c r="Q12" s="63" t="str">
        <f>IF(H12="○",8,IF(J12="○",12,""))</f>
        <v/>
      </c>
    </row>
    <row r="13" spans="1:20" ht="35.25" customHeight="1">
      <c r="A13" s="30" t="s">
        <v>262</v>
      </c>
      <c r="B13" s="200" t="s">
        <v>263</v>
      </c>
      <c r="C13" s="200"/>
      <c r="D13" s="200"/>
      <c r="E13" s="30">
        <v>5</v>
      </c>
      <c r="F13" s="48"/>
      <c r="G13" s="50" t="s">
        <v>264</v>
      </c>
      <c r="H13" s="48"/>
      <c r="I13" s="50" t="s">
        <v>265</v>
      </c>
      <c r="J13" s="48"/>
      <c r="K13" s="50" t="s">
        <v>266</v>
      </c>
      <c r="L13" s="48"/>
      <c r="M13" s="209" t="s">
        <v>267</v>
      </c>
      <c r="N13" s="210"/>
      <c r="O13" s="211"/>
      <c r="P13" s="62"/>
      <c r="Q13" s="63" t="str">
        <f>IF(F13="○",5,IF(H13="○",10,IF(J13="○",15,IF(L13="○",25,""))))</f>
        <v/>
      </c>
      <c r="T13" s="39"/>
    </row>
    <row r="14" spans="1:20" ht="35.25" customHeight="1">
      <c r="A14" s="30" t="s">
        <v>268</v>
      </c>
      <c r="B14" s="171" t="s">
        <v>269</v>
      </c>
      <c r="C14" s="171"/>
      <c r="D14" s="171"/>
      <c r="E14" s="64">
        <v>5</v>
      </c>
      <c r="F14" s="65"/>
      <c r="G14" s="64" t="s">
        <v>270</v>
      </c>
      <c r="H14" s="65"/>
      <c r="I14" s="64" t="s">
        <v>271</v>
      </c>
      <c r="J14" s="65"/>
      <c r="K14" s="64" t="s">
        <v>272</v>
      </c>
      <c r="L14" s="65"/>
      <c r="M14" s="238" t="s">
        <v>273</v>
      </c>
      <c r="N14" s="239"/>
      <c r="O14" s="240"/>
      <c r="P14" s="62"/>
      <c r="Q14" s="66" t="str">
        <f>IF(F14="○",5,IF(H14="○",10,IF(J14="○",15,IF(L14="○",25,""))))</f>
        <v/>
      </c>
      <c r="T14" s="39"/>
    </row>
    <row r="15" spans="1:20" ht="27.75" customHeight="1">
      <c r="A15" s="205" t="s">
        <v>274</v>
      </c>
      <c r="B15" s="205"/>
      <c r="C15" s="205"/>
      <c r="D15" s="205"/>
      <c r="E15" s="241" t="s">
        <v>275</v>
      </c>
      <c r="F15" s="242"/>
      <c r="G15" s="242"/>
      <c r="H15" s="242"/>
      <c r="I15" s="242"/>
      <c r="J15" s="242"/>
      <c r="K15" s="242"/>
      <c r="L15" s="242"/>
      <c r="M15" s="242"/>
      <c r="N15" s="242"/>
      <c r="O15" s="242"/>
      <c r="P15" s="243"/>
      <c r="Q15" s="49" t="str">
        <f>IF(SUM(Q12:Q14)=0,"",SUM(Q12:Q14))</f>
        <v/>
      </c>
    </row>
    <row r="16" spans="1:20" ht="21" customHeight="1">
      <c r="A16" s="36"/>
      <c r="B16" s="67" t="s">
        <v>276</v>
      </c>
      <c r="C16" s="36"/>
      <c r="D16" s="67"/>
      <c r="E16" s="36"/>
      <c r="F16" s="36"/>
      <c r="G16" s="36"/>
      <c r="H16" s="36"/>
      <c r="I16" s="36"/>
      <c r="J16" s="36"/>
      <c r="K16" s="36"/>
      <c r="L16" s="68"/>
      <c r="M16" s="68"/>
      <c r="N16" s="68"/>
      <c r="O16" s="68"/>
      <c r="P16" s="68"/>
      <c r="Q16" s="69"/>
    </row>
    <row r="17" spans="1:32" ht="21" customHeight="1">
      <c r="A17" s="36"/>
      <c r="B17" s="67"/>
      <c r="C17" s="36"/>
      <c r="D17" s="67"/>
      <c r="E17" s="36"/>
      <c r="F17" s="36"/>
      <c r="G17" s="36"/>
      <c r="H17" s="36"/>
      <c r="I17" s="36"/>
      <c r="J17" s="36"/>
      <c r="K17" s="36"/>
      <c r="L17" s="68"/>
      <c r="M17" s="68"/>
      <c r="N17" s="68"/>
      <c r="O17" s="68"/>
      <c r="P17" s="68"/>
      <c r="Q17" s="69"/>
    </row>
    <row r="18" spans="1:32" ht="22.5" customHeight="1">
      <c r="A18" s="244" t="s">
        <v>277</v>
      </c>
      <c r="B18" s="244"/>
      <c r="C18" s="244"/>
      <c r="D18" s="244"/>
      <c r="E18" s="244"/>
      <c r="F18" s="244"/>
      <c r="G18" s="244"/>
      <c r="H18" s="244"/>
      <c r="I18" s="244"/>
      <c r="J18" s="244"/>
      <c r="K18" s="244"/>
      <c r="L18" s="244"/>
      <c r="M18" s="244"/>
      <c r="N18" s="244"/>
      <c r="O18" s="244"/>
      <c r="P18" s="244"/>
      <c r="Q18" s="244"/>
    </row>
    <row r="19" spans="1:32" ht="2.25" customHeight="1">
      <c r="A19" s="70"/>
      <c r="B19" s="70"/>
      <c r="C19" s="70"/>
      <c r="D19" s="70"/>
      <c r="E19" s="70"/>
      <c r="F19" s="70"/>
      <c r="G19" s="70"/>
      <c r="H19" s="70"/>
      <c r="I19" s="70"/>
      <c r="J19" s="70"/>
      <c r="K19" s="70"/>
      <c r="L19" s="70"/>
      <c r="M19" s="70"/>
      <c r="N19" s="70"/>
      <c r="O19" s="70"/>
      <c r="P19" s="70"/>
      <c r="Q19" s="70"/>
    </row>
    <row r="20" spans="1:32" ht="62.25" customHeight="1">
      <c r="A20" s="30"/>
      <c r="B20" s="172" t="s">
        <v>251</v>
      </c>
      <c r="C20" s="172"/>
      <c r="D20" s="172"/>
      <c r="E20" s="47" t="s">
        <v>252</v>
      </c>
      <c r="F20" s="222" t="s">
        <v>253</v>
      </c>
      <c r="G20" s="222"/>
      <c r="H20" s="222" t="s">
        <v>254</v>
      </c>
      <c r="I20" s="222"/>
      <c r="J20" s="222" t="s">
        <v>255</v>
      </c>
      <c r="K20" s="222"/>
      <c r="L20" s="222" t="s">
        <v>256</v>
      </c>
      <c r="M20" s="222"/>
      <c r="N20" s="222"/>
      <c r="O20" s="222"/>
      <c r="P20" s="50"/>
      <c r="Q20" s="47" t="s">
        <v>257</v>
      </c>
    </row>
    <row r="21" spans="1:32" ht="27" customHeight="1">
      <c r="A21" s="30" t="s">
        <v>278</v>
      </c>
      <c r="B21" s="200" t="s">
        <v>279</v>
      </c>
      <c r="C21" s="200"/>
      <c r="D21" s="200"/>
      <c r="E21" s="30">
        <v>2</v>
      </c>
      <c r="F21" s="48"/>
      <c r="G21" s="50" t="s">
        <v>280</v>
      </c>
      <c r="H21" s="48"/>
      <c r="I21" s="50">
        <v>3</v>
      </c>
      <c r="J21" s="48"/>
      <c r="K21" s="50">
        <v>4</v>
      </c>
      <c r="L21" s="48"/>
      <c r="M21" s="209" t="s">
        <v>281</v>
      </c>
      <c r="N21" s="210"/>
      <c r="O21" s="211"/>
      <c r="P21" s="71"/>
      <c r="Q21" s="63" t="str">
        <f>IF(F21="○",2,IF(H21="○",4,IF(J21="○",6,IF(L21="○",10,""))))</f>
        <v/>
      </c>
      <c r="T21" s="39"/>
    </row>
    <row r="22" spans="1:32" ht="27" customHeight="1">
      <c r="A22" s="30" t="s">
        <v>282</v>
      </c>
      <c r="B22" s="200" t="s">
        <v>283</v>
      </c>
      <c r="C22" s="200"/>
      <c r="D22" s="200"/>
      <c r="E22" s="30">
        <v>2</v>
      </c>
      <c r="F22" s="48"/>
      <c r="G22" s="50" t="s">
        <v>284</v>
      </c>
      <c r="H22" s="48"/>
      <c r="I22" s="50" t="s">
        <v>285</v>
      </c>
      <c r="J22" s="48"/>
      <c r="K22" s="50" t="s">
        <v>286</v>
      </c>
      <c r="L22" s="232"/>
      <c r="M22" s="234"/>
      <c r="N22" s="234"/>
      <c r="O22" s="233"/>
      <c r="P22" s="71"/>
      <c r="Q22" s="63" t="str">
        <f>IF(F22="○",2,IF(H22="○",4,IF(J22="○",6,"")))</f>
        <v/>
      </c>
      <c r="T22" s="39"/>
    </row>
    <row r="23" spans="1:32" ht="27" customHeight="1">
      <c r="A23" s="30" t="s">
        <v>282</v>
      </c>
      <c r="B23" s="200" t="s">
        <v>287</v>
      </c>
      <c r="C23" s="200"/>
      <c r="D23" s="200"/>
      <c r="E23" s="30">
        <v>6</v>
      </c>
      <c r="F23" s="48"/>
      <c r="G23" s="50" t="s">
        <v>288</v>
      </c>
      <c r="H23" s="232"/>
      <c r="I23" s="233"/>
      <c r="J23" s="232"/>
      <c r="K23" s="233"/>
      <c r="L23" s="232"/>
      <c r="M23" s="234"/>
      <c r="N23" s="234"/>
      <c r="O23" s="233"/>
      <c r="P23" s="72"/>
      <c r="Q23" s="49" t="str">
        <f>IF(F23="○",6,"")</f>
        <v/>
      </c>
      <c r="T23" s="39"/>
    </row>
    <row r="24" spans="1:32" ht="27" customHeight="1">
      <c r="A24" s="30" t="s">
        <v>289</v>
      </c>
      <c r="B24" s="200" t="s">
        <v>290</v>
      </c>
      <c r="C24" s="200"/>
      <c r="D24" s="200"/>
      <c r="E24" s="30">
        <v>2</v>
      </c>
      <c r="F24" s="48"/>
      <c r="G24" s="50" t="s">
        <v>291</v>
      </c>
      <c r="H24" s="48"/>
      <c r="I24" s="50" t="s">
        <v>292</v>
      </c>
      <c r="J24" s="232"/>
      <c r="K24" s="233"/>
      <c r="L24" s="48"/>
      <c r="M24" s="235" t="s">
        <v>293</v>
      </c>
      <c r="N24" s="236"/>
      <c r="O24" s="237"/>
      <c r="P24" s="71"/>
      <c r="Q24" s="63">
        <f>IF(F24="○",2,0)+IF(H24="○",4,0)+IF(L24="○",10,0)</f>
        <v>0</v>
      </c>
      <c r="T24" s="39"/>
    </row>
    <row r="25" spans="1:32" ht="27" customHeight="1">
      <c r="A25" s="30" t="s">
        <v>294</v>
      </c>
      <c r="B25" s="200" t="s">
        <v>295</v>
      </c>
      <c r="C25" s="200"/>
      <c r="D25" s="200"/>
      <c r="E25" s="30">
        <v>2</v>
      </c>
      <c r="F25" s="48"/>
      <c r="G25" s="57" t="s">
        <v>296</v>
      </c>
      <c r="H25" s="48"/>
      <c r="I25" s="57" t="s">
        <v>297</v>
      </c>
      <c r="J25" s="48"/>
      <c r="K25" s="57" t="s">
        <v>298</v>
      </c>
      <c r="L25" s="232"/>
      <c r="M25" s="234"/>
      <c r="N25" s="234"/>
      <c r="O25" s="233"/>
      <c r="P25" s="71"/>
      <c r="Q25" s="63">
        <f>IF(F25="○",2,0)+IF(H25="○",4,0)+IF(J25="○",6,0)</f>
        <v>0</v>
      </c>
      <c r="T25" s="39"/>
    </row>
    <row r="26" spans="1:32" ht="27" customHeight="1">
      <c r="A26" s="30" t="s">
        <v>299</v>
      </c>
      <c r="B26" s="200" t="s">
        <v>300</v>
      </c>
      <c r="C26" s="200"/>
      <c r="D26" s="200"/>
      <c r="E26" s="30">
        <v>15</v>
      </c>
      <c r="F26" s="48"/>
      <c r="G26" s="50" t="s">
        <v>301</v>
      </c>
      <c r="H26" s="232"/>
      <c r="I26" s="233"/>
      <c r="J26" s="232"/>
      <c r="K26" s="233"/>
      <c r="L26" s="232"/>
      <c r="M26" s="234"/>
      <c r="N26" s="234"/>
      <c r="O26" s="233"/>
      <c r="P26" s="71"/>
      <c r="Q26" s="49" t="str">
        <f>IF(F26="○",15,"")</f>
        <v/>
      </c>
      <c r="T26" s="39"/>
    </row>
    <row r="27" spans="1:32" ht="27" customHeight="1">
      <c r="A27" s="30" t="s">
        <v>302</v>
      </c>
      <c r="B27" s="200" t="s">
        <v>303</v>
      </c>
      <c r="C27" s="200"/>
      <c r="D27" s="200"/>
      <c r="E27" s="30">
        <v>4</v>
      </c>
      <c r="F27" s="232"/>
      <c r="G27" s="233"/>
      <c r="H27" s="232"/>
      <c r="I27" s="233"/>
      <c r="J27" s="48"/>
      <c r="K27" s="57" t="s">
        <v>304</v>
      </c>
      <c r="L27" s="48"/>
      <c r="M27" s="235" t="s">
        <v>305</v>
      </c>
      <c r="N27" s="236"/>
      <c r="O27" s="237"/>
      <c r="P27" s="71"/>
      <c r="Q27" s="49">
        <f>IF(J27="○",12,0)+IF(L27="○",20,0)</f>
        <v>0</v>
      </c>
      <c r="T27" s="39"/>
    </row>
    <row r="28" spans="1:32" ht="27" customHeight="1">
      <c r="A28" s="30" t="s">
        <v>306</v>
      </c>
      <c r="B28" s="200" t="s">
        <v>438</v>
      </c>
      <c r="C28" s="200"/>
      <c r="D28" s="200"/>
      <c r="E28" s="30">
        <v>20</v>
      </c>
      <c r="F28" s="48"/>
      <c r="G28" s="50" t="s">
        <v>307</v>
      </c>
      <c r="H28" s="232"/>
      <c r="I28" s="233"/>
      <c r="J28" s="232"/>
      <c r="K28" s="233"/>
      <c r="L28" s="232"/>
      <c r="M28" s="234"/>
      <c r="N28" s="234"/>
      <c r="O28" s="233"/>
      <c r="P28" s="71"/>
      <c r="Q28" s="63" t="str">
        <f>IF(F28="○",20,"")</f>
        <v/>
      </c>
      <c r="T28" s="39"/>
      <c r="AF28" s="33"/>
    </row>
    <row r="29" spans="1:32" ht="36" customHeight="1">
      <c r="A29" s="30" t="s">
        <v>308</v>
      </c>
      <c r="B29" s="200" t="s">
        <v>435</v>
      </c>
      <c r="C29" s="200"/>
      <c r="D29" s="200"/>
      <c r="E29" s="30">
        <v>1</v>
      </c>
      <c r="F29" s="58"/>
      <c r="G29" s="50" t="s">
        <v>309</v>
      </c>
      <c r="H29" s="58"/>
      <c r="I29" s="73" t="s">
        <v>310</v>
      </c>
      <c r="J29" s="58"/>
      <c r="K29" s="74" t="s">
        <v>311</v>
      </c>
      <c r="L29" s="232"/>
      <c r="M29" s="234"/>
      <c r="N29" s="234"/>
      <c r="O29" s="233"/>
      <c r="P29" s="71"/>
      <c r="Q29" s="63">
        <f>(F29*1)+(H29*2)+(J29*3)</f>
        <v>0</v>
      </c>
    </row>
    <row r="30" spans="1:32" ht="28.5" customHeight="1">
      <c r="A30" s="205" t="s">
        <v>274</v>
      </c>
      <c r="B30" s="205"/>
      <c r="C30" s="205"/>
      <c r="D30" s="205"/>
      <c r="E30" s="206" t="s">
        <v>312</v>
      </c>
      <c r="F30" s="207"/>
      <c r="G30" s="207"/>
      <c r="H30" s="207"/>
      <c r="I30" s="207"/>
      <c r="J30" s="207"/>
      <c r="K30" s="207"/>
      <c r="L30" s="207"/>
      <c r="M30" s="207"/>
      <c r="N30" s="207"/>
      <c r="O30" s="207"/>
      <c r="P30" s="208"/>
      <c r="Q30" s="49" t="str">
        <f>IF(SUM(Q21:Q29)=0,"",SUM(Q21:Q29))</f>
        <v/>
      </c>
    </row>
    <row r="31" spans="1:32" ht="20.25" customHeight="1">
      <c r="B31" s="39" t="s">
        <v>313</v>
      </c>
    </row>
    <row r="32" spans="1:32">
      <c r="B32" s="48"/>
      <c r="C32" s="39" t="s">
        <v>314</v>
      </c>
      <c r="L32" s="46"/>
      <c r="M32" s="46"/>
      <c r="N32" s="35"/>
      <c r="P32" s="35"/>
    </row>
    <row r="33" spans="2:17">
      <c r="B33" s="58"/>
      <c r="C33" s="39" t="s">
        <v>315</v>
      </c>
      <c r="L33" s="46"/>
      <c r="M33" s="46"/>
      <c r="N33" s="35"/>
      <c r="P33" s="35"/>
    </row>
    <row r="34" spans="2:17">
      <c r="B34" s="33"/>
      <c r="C34" s="39"/>
      <c r="L34" s="46"/>
      <c r="M34" s="46"/>
      <c r="N34" s="35"/>
      <c r="P34" s="35"/>
    </row>
    <row r="35" spans="2:17" ht="33" customHeight="1">
      <c r="B35" s="231" t="s">
        <v>316</v>
      </c>
      <c r="C35" s="231"/>
      <c r="D35" s="231"/>
      <c r="E35" s="231"/>
      <c r="F35" s="231"/>
      <c r="G35" s="231"/>
      <c r="H35" s="231"/>
      <c r="I35" s="231"/>
      <c r="J35" s="231"/>
      <c r="K35" s="231"/>
      <c r="L35" s="231"/>
      <c r="M35" s="231"/>
      <c r="N35" s="231"/>
      <c r="O35" s="231"/>
      <c r="P35" s="231"/>
      <c r="Q35" s="231"/>
    </row>
    <row r="36" spans="2:17">
      <c r="B36" s="33"/>
      <c r="C36" s="39"/>
      <c r="L36" s="46"/>
      <c r="M36" s="46"/>
      <c r="N36" s="35"/>
      <c r="P36" s="35"/>
    </row>
    <row r="37" spans="2:17">
      <c r="B37" s="33" t="s">
        <v>317</v>
      </c>
      <c r="C37" s="39"/>
      <c r="L37" s="46"/>
      <c r="M37" s="46"/>
      <c r="N37" s="35"/>
      <c r="P37" s="35"/>
    </row>
    <row r="38" spans="2:17">
      <c r="B38" s="33"/>
      <c r="C38" s="39"/>
      <c r="L38" s="46"/>
      <c r="M38" s="46"/>
      <c r="N38" s="35"/>
      <c r="P38" s="35"/>
    </row>
    <row r="39" spans="2:17">
      <c r="B39" s="33"/>
      <c r="C39" s="39"/>
      <c r="L39" s="46"/>
      <c r="M39" s="46"/>
      <c r="N39" s="35"/>
      <c r="P39" s="35"/>
    </row>
    <row r="40" spans="2:17">
      <c r="B40" s="33"/>
      <c r="C40" s="39"/>
      <c r="L40" s="46"/>
      <c r="M40" s="46"/>
      <c r="N40" s="35"/>
      <c r="P40" s="35"/>
    </row>
    <row r="41" spans="2:17">
      <c r="B41" s="33"/>
      <c r="C41" s="39"/>
      <c r="L41" s="46"/>
      <c r="M41" s="46"/>
      <c r="N41" s="35"/>
      <c r="P41" s="35"/>
    </row>
    <row r="42" spans="2:17">
      <c r="B42" s="60"/>
      <c r="C42" s="39"/>
    </row>
    <row r="43" spans="2:17">
      <c r="B43" s="60"/>
      <c r="C43" s="39"/>
    </row>
    <row r="44" spans="2:17">
      <c r="B44" s="60"/>
      <c r="C44" s="39"/>
    </row>
    <row r="45" spans="2:17">
      <c r="C45" s="39"/>
    </row>
    <row r="46" spans="2:17">
      <c r="C46" s="39"/>
    </row>
    <row r="47" spans="2:17">
      <c r="B47" s="60"/>
      <c r="C47" s="39"/>
    </row>
  </sheetData>
  <mergeCells count="57">
    <mergeCell ref="P1:Q1"/>
    <mergeCell ref="L2:Q2"/>
    <mergeCell ref="K3:K5"/>
    <mergeCell ref="L3:Q3"/>
    <mergeCell ref="L4:Q4"/>
    <mergeCell ref="L5:Q5"/>
    <mergeCell ref="B12:D12"/>
    <mergeCell ref="F12:G12"/>
    <mergeCell ref="L12:O12"/>
    <mergeCell ref="B13:D13"/>
    <mergeCell ref="M13:O13"/>
    <mergeCell ref="A7:Q7"/>
    <mergeCell ref="B11:D11"/>
    <mergeCell ref="F11:G11"/>
    <mergeCell ref="H11:I11"/>
    <mergeCell ref="J11:K11"/>
    <mergeCell ref="L11:O11"/>
    <mergeCell ref="B21:D21"/>
    <mergeCell ref="M21:O21"/>
    <mergeCell ref="B22:D22"/>
    <mergeCell ref="L22:O22"/>
    <mergeCell ref="B14:D14"/>
    <mergeCell ref="M14:O14"/>
    <mergeCell ref="A15:D15"/>
    <mergeCell ref="E15:P15"/>
    <mergeCell ref="A18:Q18"/>
    <mergeCell ref="B20:D20"/>
    <mergeCell ref="F20:G20"/>
    <mergeCell ref="H20:I20"/>
    <mergeCell ref="J20:K20"/>
    <mergeCell ref="L20:O20"/>
    <mergeCell ref="B23:D23"/>
    <mergeCell ref="H23:I23"/>
    <mergeCell ref="J23:K23"/>
    <mergeCell ref="L23:O23"/>
    <mergeCell ref="L25:O25"/>
    <mergeCell ref="B24:D24"/>
    <mergeCell ref="J24:K24"/>
    <mergeCell ref="M24:O24"/>
    <mergeCell ref="B25:D25"/>
    <mergeCell ref="B27:D27"/>
    <mergeCell ref="F27:G27"/>
    <mergeCell ref="H27:I27"/>
    <mergeCell ref="M27:O27"/>
    <mergeCell ref="B26:D26"/>
    <mergeCell ref="H26:I26"/>
    <mergeCell ref="J26:K26"/>
    <mergeCell ref="L26:O26"/>
    <mergeCell ref="A30:D30"/>
    <mergeCell ref="E30:P30"/>
    <mergeCell ref="B35:Q35"/>
    <mergeCell ref="B28:D28"/>
    <mergeCell ref="H28:I28"/>
    <mergeCell ref="J28:K28"/>
    <mergeCell ref="L28:O28"/>
    <mergeCell ref="B29:D29"/>
    <mergeCell ref="L29:O29"/>
  </mergeCells>
  <phoneticPr fontId="3"/>
  <pageMargins left="0.7" right="0.7" top="0.75" bottom="0.75" header="0.3" footer="0.3"/>
  <pageSetup paperSize="9" scale="71" fitToHeight="0" orientation="portrait" r:id="rId1"/>
  <extLst>
    <ext xmlns:x14="http://schemas.microsoft.com/office/spreadsheetml/2009/9/main" uri="{CCE6A557-97BC-4b89-ADB6-D9C93CAAB3DF}">
      <x14:dataValidations xmlns:xm="http://schemas.microsoft.com/office/excel/2006/main" count="1">
        <x14:dataValidation type="list" allowBlank="1">
          <x14:formula1>
            <xm:f>"○"</xm:f>
          </x14:formula1>
          <xm:sqref>F13:F14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WVN983053:WVN983054 H12:H14 JD12:JD14 SZ12:SZ14 ACV12:ACV14 AMR12:AMR14 AWN12:AWN14 BGJ12:BGJ14 BQF12:BQF14 CAB12:CAB14 CJX12:CJX14 CTT12:CTT14 DDP12:DDP14 DNL12:DNL14 DXH12:DXH14 EHD12:EHD14 EQZ12:EQZ14 FAV12:FAV14 FKR12:FKR14 FUN12:FUN14 GEJ12:GEJ14 GOF12:GOF14 GYB12:GYB14 HHX12:HHX14 HRT12:HRT14 IBP12:IBP14 ILL12:ILL14 IVH12:IVH14 JFD12:JFD14 JOZ12:JOZ14 JYV12:JYV14 KIR12:KIR14 KSN12:KSN14 LCJ12:LCJ14 LMF12:LMF14 LWB12:LWB14 MFX12:MFX14 MPT12:MPT14 MZP12:MZP14 NJL12:NJL14 NTH12:NTH14 ODD12:ODD14 OMZ12:OMZ14 OWV12:OWV14 PGR12:PGR14 PQN12:PQN14 QAJ12:QAJ14 QKF12:QKF14 QUB12:QUB14 RDX12:RDX14 RNT12:RNT14 RXP12:RXP14 SHL12:SHL14 SRH12:SRH14 TBD12:TBD14 TKZ12:TKZ14 TUV12:TUV14 UER12:UER14 UON12:UON14 UYJ12:UYJ14 VIF12:VIF14 VSB12:VSB14 WBX12:WBX14 WLT12:WLT14 WVP12:WVP14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J12:J14 JF12:JF14 TB12:TB14 ACX12:ACX14 AMT12:AMT14 AWP12:AWP14 BGL12:BGL14 BQH12:BQH14 CAD12:CAD14 CJZ12:CJZ14 CTV12:CTV14 DDR12:DDR14 DNN12:DNN14 DXJ12:DXJ14 EHF12:EHF14 ERB12:ERB14 FAX12:FAX14 FKT12:FKT14 FUP12:FUP14 GEL12:GEL14 GOH12:GOH14 GYD12:GYD14 HHZ12:HHZ14 HRV12:HRV14 IBR12:IBR14 ILN12:ILN14 IVJ12:IVJ14 JFF12:JFF14 JPB12:JPB14 JYX12:JYX14 KIT12:KIT14 KSP12:KSP14 LCL12:LCL14 LMH12:LMH14 LWD12:LWD14 MFZ12:MFZ14 MPV12:MPV14 MZR12:MZR14 NJN12:NJN14 NTJ12:NTJ14 ODF12:ODF14 ONB12:ONB14 OWX12:OWX14 PGT12:PGT14 PQP12:PQP14 QAL12:QAL14 QKH12:QKH14 QUD12:QUD14 RDZ12:RDZ14 RNV12:RNV14 RXR12:RXR14 SHN12:SHN14 SRJ12:SRJ14 TBF12:TBF14 TLB12:TLB14 TUX12:TUX14 UET12:UET14 UOP12:UOP14 UYL12:UYL14 VIH12:VIH14 VSD12:VSD14 WBZ12:WBZ14 WLV12:WLV14 WVR12:WVR14 J65548:J65550 JF65548:JF65550 TB65548:TB65550 ACX65548:ACX65550 AMT65548:AMT65550 AWP65548:AWP65550 BGL65548:BGL65550 BQH65548:BQH65550 CAD65548:CAD65550 CJZ65548:CJZ65550 CTV65548:CTV65550 DDR65548:DDR65550 DNN65548:DNN65550 DXJ65548:DXJ65550 EHF65548:EHF65550 ERB65548:ERB65550 FAX65548:FAX65550 FKT65548:FKT65550 FUP65548:FUP65550 GEL65548:GEL65550 GOH65548:GOH65550 GYD65548:GYD65550 HHZ65548:HHZ65550 HRV65548:HRV65550 IBR65548:IBR65550 ILN65548:ILN65550 IVJ65548:IVJ65550 JFF65548:JFF65550 JPB65548:JPB65550 JYX65548:JYX65550 KIT65548:KIT65550 KSP65548:KSP65550 LCL65548:LCL65550 LMH65548:LMH65550 LWD65548:LWD65550 MFZ65548:MFZ65550 MPV65548:MPV65550 MZR65548:MZR65550 NJN65548:NJN65550 NTJ65548:NTJ65550 ODF65548:ODF65550 ONB65548:ONB65550 OWX65548:OWX65550 PGT65548:PGT65550 PQP65548:PQP65550 QAL65548:QAL65550 QKH65548:QKH65550 QUD65548:QUD65550 RDZ65548:RDZ65550 RNV65548:RNV65550 RXR65548:RXR65550 SHN65548:SHN65550 SRJ65548:SRJ65550 TBF65548:TBF65550 TLB65548:TLB65550 TUX65548:TUX65550 UET65548:UET65550 UOP65548:UOP65550 UYL65548:UYL65550 VIH65548:VIH65550 VSD65548:VSD65550 WBZ65548:WBZ65550 WLV65548:WLV65550 WVR65548:WVR65550 J131084:J131086 JF131084:JF131086 TB131084:TB131086 ACX131084:ACX131086 AMT131084:AMT131086 AWP131084:AWP131086 BGL131084:BGL131086 BQH131084:BQH131086 CAD131084:CAD131086 CJZ131084:CJZ131086 CTV131084:CTV131086 DDR131084:DDR131086 DNN131084:DNN131086 DXJ131084:DXJ131086 EHF131084:EHF131086 ERB131084:ERB131086 FAX131084:FAX131086 FKT131084:FKT131086 FUP131084:FUP131086 GEL131084:GEL131086 GOH131084:GOH131086 GYD131084:GYD131086 HHZ131084:HHZ131086 HRV131084:HRV131086 IBR131084:IBR131086 ILN131084:ILN131086 IVJ131084:IVJ131086 JFF131084:JFF131086 JPB131084:JPB131086 JYX131084:JYX131086 KIT131084:KIT131086 KSP131084:KSP131086 LCL131084:LCL131086 LMH131084:LMH131086 LWD131084:LWD131086 MFZ131084:MFZ131086 MPV131084:MPV131086 MZR131084:MZR131086 NJN131084:NJN131086 NTJ131084:NTJ131086 ODF131084:ODF131086 ONB131084:ONB131086 OWX131084:OWX131086 PGT131084:PGT131086 PQP131084:PQP131086 QAL131084:QAL131086 QKH131084:QKH131086 QUD131084:QUD131086 RDZ131084:RDZ131086 RNV131084:RNV131086 RXR131084:RXR131086 SHN131084:SHN131086 SRJ131084:SRJ131086 TBF131084:TBF131086 TLB131084:TLB131086 TUX131084:TUX131086 UET131084:UET131086 UOP131084:UOP131086 UYL131084:UYL131086 VIH131084:VIH131086 VSD131084:VSD131086 WBZ131084:WBZ131086 WLV131084:WLV131086 WVR131084:WVR131086 J196620:J196622 JF196620:JF196622 TB196620:TB196622 ACX196620:ACX196622 AMT196620:AMT196622 AWP196620:AWP196622 BGL196620:BGL196622 BQH196620:BQH196622 CAD196620:CAD196622 CJZ196620:CJZ196622 CTV196620:CTV196622 DDR196620:DDR196622 DNN196620:DNN196622 DXJ196620:DXJ196622 EHF196620:EHF196622 ERB196620:ERB196622 FAX196620:FAX196622 FKT196620:FKT196622 FUP196620:FUP196622 GEL196620:GEL196622 GOH196620:GOH196622 GYD196620:GYD196622 HHZ196620:HHZ196622 HRV196620:HRV196622 IBR196620:IBR196622 ILN196620:ILN196622 IVJ196620:IVJ196622 JFF196620:JFF196622 JPB196620:JPB196622 JYX196620:JYX196622 KIT196620:KIT196622 KSP196620:KSP196622 LCL196620:LCL196622 LMH196620:LMH196622 LWD196620:LWD196622 MFZ196620:MFZ196622 MPV196620:MPV196622 MZR196620:MZR196622 NJN196620:NJN196622 NTJ196620:NTJ196622 ODF196620:ODF196622 ONB196620:ONB196622 OWX196620:OWX196622 PGT196620:PGT196622 PQP196620:PQP196622 QAL196620:QAL196622 QKH196620:QKH196622 QUD196620:QUD196622 RDZ196620:RDZ196622 RNV196620:RNV196622 RXR196620:RXR196622 SHN196620:SHN196622 SRJ196620:SRJ196622 TBF196620:TBF196622 TLB196620:TLB196622 TUX196620:TUX196622 UET196620:UET196622 UOP196620:UOP196622 UYL196620:UYL196622 VIH196620:VIH196622 VSD196620:VSD196622 WBZ196620:WBZ196622 WLV196620:WLV196622 WVR196620:WVR196622 J262156:J262158 JF262156:JF262158 TB262156:TB262158 ACX262156:ACX262158 AMT262156:AMT262158 AWP262156:AWP262158 BGL262156:BGL262158 BQH262156:BQH262158 CAD262156:CAD262158 CJZ262156:CJZ262158 CTV262156:CTV262158 DDR262156:DDR262158 DNN262156:DNN262158 DXJ262156:DXJ262158 EHF262156:EHF262158 ERB262156:ERB262158 FAX262156:FAX262158 FKT262156:FKT262158 FUP262156:FUP262158 GEL262156:GEL262158 GOH262156:GOH262158 GYD262156:GYD262158 HHZ262156:HHZ262158 HRV262156:HRV262158 IBR262156:IBR262158 ILN262156:ILN262158 IVJ262156:IVJ262158 JFF262156:JFF262158 JPB262156:JPB262158 JYX262156:JYX262158 KIT262156:KIT262158 KSP262156:KSP262158 LCL262156:LCL262158 LMH262156:LMH262158 LWD262156:LWD262158 MFZ262156:MFZ262158 MPV262156:MPV262158 MZR262156:MZR262158 NJN262156:NJN262158 NTJ262156:NTJ262158 ODF262156:ODF262158 ONB262156:ONB262158 OWX262156:OWX262158 PGT262156:PGT262158 PQP262156:PQP262158 QAL262156:QAL262158 QKH262156:QKH262158 QUD262156:QUD262158 RDZ262156:RDZ262158 RNV262156:RNV262158 RXR262156:RXR262158 SHN262156:SHN262158 SRJ262156:SRJ262158 TBF262156:TBF262158 TLB262156:TLB262158 TUX262156:TUX262158 UET262156:UET262158 UOP262156:UOP262158 UYL262156:UYL262158 VIH262156:VIH262158 VSD262156:VSD262158 WBZ262156:WBZ262158 WLV262156:WLV262158 WVR262156:WVR262158 J327692:J327694 JF327692:JF327694 TB327692:TB327694 ACX327692:ACX327694 AMT327692:AMT327694 AWP327692:AWP327694 BGL327692:BGL327694 BQH327692:BQH327694 CAD327692:CAD327694 CJZ327692:CJZ327694 CTV327692:CTV327694 DDR327692:DDR327694 DNN327692:DNN327694 DXJ327692:DXJ327694 EHF327692:EHF327694 ERB327692:ERB327694 FAX327692:FAX327694 FKT327692:FKT327694 FUP327692:FUP327694 GEL327692:GEL327694 GOH327692:GOH327694 GYD327692:GYD327694 HHZ327692:HHZ327694 HRV327692:HRV327694 IBR327692:IBR327694 ILN327692:ILN327694 IVJ327692:IVJ327694 JFF327692:JFF327694 JPB327692:JPB327694 JYX327692:JYX327694 KIT327692:KIT327694 KSP327692:KSP327694 LCL327692:LCL327694 LMH327692:LMH327694 LWD327692:LWD327694 MFZ327692:MFZ327694 MPV327692:MPV327694 MZR327692:MZR327694 NJN327692:NJN327694 NTJ327692:NTJ327694 ODF327692:ODF327694 ONB327692:ONB327694 OWX327692:OWX327694 PGT327692:PGT327694 PQP327692:PQP327694 QAL327692:QAL327694 QKH327692:QKH327694 QUD327692:QUD327694 RDZ327692:RDZ327694 RNV327692:RNV327694 RXR327692:RXR327694 SHN327692:SHN327694 SRJ327692:SRJ327694 TBF327692:TBF327694 TLB327692:TLB327694 TUX327692:TUX327694 UET327692:UET327694 UOP327692:UOP327694 UYL327692:UYL327694 VIH327692:VIH327694 VSD327692:VSD327694 WBZ327692:WBZ327694 WLV327692:WLV327694 WVR327692:WVR327694 J393228:J393230 JF393228:JF393230 TB393228:TB393230 ACX393228:ACX393230 AMT393228:AMT393230 AWP393228:AWP393230 BGL393228:BGL393230 BQH393228:BQH393230 CAD393228:CAD393230 CJZ393228:CJZ393230 CTV393228:CTV393230 DDR393228:DDR393230 DNN393228:DNN393230 DXJ393228:DXJ393230 EHF393228:EHF393230 ERB393228:ERB393230 FAX393228:FAX393230 FKT393228:FKT393230 FUP393228:FUP393230 GEL393228:GEL393230 GOH393228:GOH393230 GYD393228:GYD393230 HHZ393228:HHZ393230 HRV393228:HRV393230 IBR393228:IBR393230 ILN393228:ILN393230 IVJ393228:IVJ393230 JFF393228:JFF393230 JPB393228:JPB393230 JYX393228:JYX393230 KIT393228:KIT393230 KSP393228:KSP393230 LCL393228:LCL393230 LMH393228:LMH393230 LWD393228:LWD393230 MFZ393228:MFZ393230 MPV393228:MPV393230 MZR393228:MZR393230 NJN393228:NJN393230 NTJ393228:NTJ393230 ODF393228:ODF393230 ONB393228:ONB393230 OWX393228:OWX393230 PGT393228:PGT393230 PQP393228:PQP393230 QAL393228:QAL393230 QKH393228:QKH393230 QUD393228:QUD393230 RDZ393228:RDZ393230 RNV393228:RNV393230 RXR393228:RXR393230 SHN393228:SHN393230 SRJ393228:SRJ393230 TBF393228:TBF393230 TLB393228:TLB393230 TUX393228:TUX393230 UET393228:UET393230 UOP393228:UOP393230 UYL393228:UYL393230 VIH393228:VIH393230 VSD393228:VSD393230 WBZ393228:WBZ393230 WLV393228:WLV393230 WVR393228:WVR393230 J458764:J458766 JF458764:JF458766 TB458764:TB458766 ACX458764:ACX458766 AMT458764:AMT458766 AWP458764:AWP458766 BGL458764:BGL458766 BQH458764:BQH458766 CAD458764:CAD458766 CJZ458764:CJZ458766 CTV458764:CTV458766 DDR458764:DDR458766 DNN458764:DNN458766 DXJ458764:DXJ458766 EHF458764:EHF458766 ERB458764:ERB458766 FAX458764:FAX458766 FKT458764:FKT458766 FUP458764:FUP458766 GEL458764:GEL458766 GOH458764:GOH458766 GYD458764:GYD458766 HHZ458764:HHZ458766 HRV458764:HRV458766 IBR458764:IBR458766 ILN458764:ILN458766 IVJ458764:IVJ458766 JFF458764:JFF458766 JPB458764:JPB458766 JYX458764:JYX458766 KIT458764:KIT458766 KSP458764:KSP458766 LCL458764:LCL458766 LMH458764:LMH458766 LWD458764:LWD458766 MFZ458764:MFZ458766 MPV458764:MPV458766 MZR458764:MZR458766 NJN458764:NJN458766 NTJ458764:NTJ458766 ODF458764:ODF458766 ONB458764:ONB458766 OWX458764:OWX458766 PGT458764:PGT458766 PQP458764:PQP458766 QAL458764:QAL458766 QKH458764:QKH458766 QUD458764:QUD458766 RDZ458764:RDZ458766 RNV458764:RNV458766 RXR458764:RXR458766 SHN458764:SHN458766 SRJ458764:SRJ458766 TBF458764:TBF458766 TLB458764:TLB458766 TUX458764:TUX458766 UET458764:UET458766 UOP458764:UOP458766 UYL458764:UYL458766 VIH458764:VIH458766 VSD458764:VSD458766 WBZ458764:WBZ458766 WLV458764:WLV458766 WVR458764:WVR458766 J524300:J524302 JF524300:JF524302 TB524300:TB524302 ACX524300:ACX524302 AMT524300:AMT524302 AWP524300:AWP524302 BGL524300:BGL524302 BQH524300:BQH524302 CAD524300:CAD524302 CJZ524300:CJZ524302 CTV524300:CTV524302 DDR524300:DDR524302 DNN524300:DNN524302 DXJ524300:DXJ524302 EHF524300:EHF524302 ERB524300:ERB524302 FAX524300:FAX524302 FKT524300:FKT524302 FUP524300:FUP524302 GEL524300:GEL524302 GOH524300:GOH524302 GYD524300:GYD524302 HHZ524300:HHZ524302 HRV524300:HRV524302 IBR524300:IBR524302 ILN524300:ILN524302 IVJ524300:IVJ524302 JFF524300:JFF524302 JPB524300:JPB524302 JYX524300:JYX524302 KIT524300:KIT524302 KSP524300:KSP524302 LCL524300:LCL524302 LMH524300:LMH524302 LWD524300:LWD524302 MFZ524300:MFZ524302 MPV524300:MPV524302 MZR524300:MZR524302 NJN524300:NJN524302 NTJ524300:NTJ524302 ODF524300:ODF524302 ONB524300:ONB524302 OWX524300:OWX524302 PGT524300:PGT524302 PQP524300:PQP524302 QAL524300:QAL524302 QKH524300:QKH524302 QUD524300:QUD524302 RDZ524300:RDZ524302 RNV524300:RNV524302 RXR524300:RXR524302 SHN524300:SHN524302 SRJ524300:SRJ524302 TBF524300:TBF524302 TLB524300:TLB524302 TUX524300:TUX524302 UET524300:UET524302 UOP524300:UOP524302 UYL524300:UYL524302 VIH524300:VIH524302 VSD524300:VSD524302 WBZ524300:WBZ524302 WLV524300:WLV524302 WVR524300:WVR524302 J589836:J589838 JF589836:JF589838 TB589836:TB589838 ACX589836:ACX589838 AMT589836:AMT589838 AWP589836:AWP589838 BGL589836:BGL589838 BQH589836:BQH589838 CAD589836:CAD589838 CJZ589836:CJZ589838 CTV589836:CTV589838 DDR589836:DDR589838 DNN589836:DNN589838 DXJ589836:DXJ589838 EHF589836:EHF589838 ERB589836:ERB589838 FAX589836:FAX589838 FKT589836:FKT589838 FUP589836:FUP589838 GEL589836:GEL589838 GOH589836:GOH589838 GYD589836:GYD589838 HHZ589836:HHZ589838 HRV589836:HRV589838 IBR589836:IBR589838 ILN589836:ILN589838 IVJ589836:IVJ589838 JFF589836:JFF589838 JPB589836:JPB589838 JYX589836:JYX589838 KIT589836:KIT589838 KSP589836:KSP589838 LCL589836:LCL589838 LMH589836:LMH589838 LWD589836:LWD589838 MFZ589836:MFZ589838 MPV589836:MPV589838 MZR589836:MZR589838 NJN589836:NJN589838 NTJ589836:NTJ589838 ODF589836:ODF589838 ONB589836:ONB589838 OWX589836:OWX589838 PGT589836:PGT589838 PQP589836:PQP589838 QAL589836:QAL589838 QKH589836:QKH589838 QUD589836:QUD589838 RDZ589836:RDZ589838 RNV589836:RNV589838 RXR589836:RXR589838 SHN589836:SHN589838 SRJ589836:SRJ589838 TBF589836:TBF589838 TLB589836:TLB589838 TUX589836:TUX589838 UET589836:UET589838 UOP589836:UOP589838 UYL589836:UYL589838 VIH589836:VIH589838 VSD589836:VSD589838 WBZ589836:WBZ589838 WLV589836:WLV589838 WVR589836:WVR589838 J655372:J655374 JF655372:JF655374 TB655372:TB655374 ACX655372:ACX655374 AMT655372:AMT655374 AWP655372:AWP655374 BGL655372:BGL655374 BQH655372:BQH655374 CAD655372:CAD655374 CJZ655372:CJZ655374 CTV655372:CTV655374 DDR655372:DDR655374 DNN655372:DNN655374 DXJ655372:DXJ655374 EHF655372:EHF655374 ERB655372:ERB655374 FAX655372:FAX655374 FKT655372:FKT655374 FUP655372:FUP655374 GEL655372:GEL655374 GOH655372:GOH655374 GYD655372:GYD655374 HHZ655372:HHZ655374 HRV655372:HRV655374 IBR655372:IBR655374 ILN655372:ILN655374 IVJ655372:IVJ655374 JFF655372:JFF655374 JPB655372:JPB655374 JYX655372:JYX655374 KIT655372:KIT655374 KSP655372:KSP655374 LCL655372:LCL655374 LMH655372:LMH655374 LWD655372:LWD655374 MFZ655372:MFZ655374 MPV655372:MPV655374 MZR655372:MZR655374 NJN655372:NJN655374 NTJ655372:NTJ655374 ODF655372:ODF655374 ONB655372:ONB655374 OWX655372:OWX655374 PGT655372:PGT655374 PQP655372:PQP655374 QAL655372:QAL655374 QKH655372:QKH655374 QUD655372:QUD655374 RDZ655372:RDZ655374 RNV655372:RNV655374 RXR655372:RXR655374 SHN655372:SHN655374 SRJ655372:SRJ655374 TBF655372:TBF655374 TLB655372:TLB655374 TUX655372:TUX655374 UET655372:UET655374 UOP655372:UOP655374 UYL655372:UYL655374 VIH655372:VIH655374 VSD655372:VSD655374 WBZ655372:WBZ655374 WLV655372:WLV655374 WVR655372:WVR655374 J720908:J720910 JF720908:JF720910 TB720908:TB720910 ACX720908:ACX720910 AMT720908:AMT720910 AWP720908:AWP720910 BGL720908:BGL720910 BQH720908:BQH720910 CAD720908:CAD720910 CJZ720908:CJZ720910 CTV720908:CTV720910 DDR720908:DDR720910 DNN720908:DNN720910 DXJ720908:DXJ720910 EHF720908:EHF720910 ERB720908:ERB720910 FAX720908:FAX720910 FKT720908:FKT720910 FUP720908:FUP720910 GEL720908:GEL720910 GOH720908:GOH720910 GYD720908:GYD720910 HHZ720908:HHZ720910 HRV720908:HRV720910 IBR720908:IBR720910 ILN720908:ILN720910 IVJ720908:IVJ720910 JFF720908:JFF720910 JPB720908:JPB720910 JYX720908:JYX720910 KIT720908:KIT720910 KSP720908:KSP720910 LCL720908:LCL720910 LMH720908:LMH720910 LWD720908:LWD720910 MFZ720908:MFZ720910 MPV720908:MPV720910 MZR720908:MZR720910 NJN720908:NJN720910 NTJ720908:NTJ720910 ODF720908:ODF720910 ONB720908:ONB720910 OWX720908:OWX720910 PGT720908:PGT720910 PQP720908:PQP720910 QAL720908:QAL720910 QKH720908:QKH720910 QUD720908:QUD720910 RDZ720908:RDZ720910 RNV720908:RNV720910 RXR720908:RXR720910 SHN720908:SHN720910 SRJ720908:SRJ720910 TBF720908:TBF720910 TLB720908:TLB720910 TUX720908:TUX720910 UET720908:UET720910 UOP720908:UOP720910 UYL720908:UYL720910 VIH720908:VIH720910 VSD720908:VSD720910 WBZ720908:WBZ720910 WLV720908:WLV720910 WVR720908:WVR720910 J786444:J786446 JF786444:JF786446 TB786444:TB786446 ACX786444:ACX786446 AMT786444:AMT786446 AWP786444:AWP786446 BGL786444:BGL786446 BQH786444:BQH786446 CAD786444:CAD786446 CJZ786444:CJZ786446 CTV786444:CTV786446 DDR786444:DDR786446 DNN786444:DNN786446 DXJ786444:DXJ786446 EHF786444:EHF786446 ERB786444:ERB786446 FAX786444:FAX786446 FKT786444:FKT786446 FUP786444:FUP786446 GEL786444:GEL786446 GOH786444:GOH786446 GYD786444:GYD786446 HHZ786444:HHZ786446 HRV786444:HRV786446 IBR786444:IBR786446 ILN786444:ILN786446 IVJ786444:IVJ786446 JFF786444:JFF786446 JPB786444:JPB786446 JYX786444:JYX786446 KIT786444:KIT786446 KSP786444:KSP786446 LCL786444:LCL786446 LMH786444:LMH786446 LWD786444:LWD786446 MFZ786444:MFZ786446 MPV786444:MPV786446 MZR786444:MZR786446 NJN786444:NJN786446 NTJ786444:NTJ786446 ODF786444:ODF786446 ONB786444:ONB786446 OWX786444:OWX786446 PGT786444:PGT786446 PQP786444:PQP786446 QAL786444:QAL786446 QKH786444:QKH786446 QUD786444:QUD786446 RDZ786444:RDZ786446 RNV786444:RNV786446 RXR786444:RXR786446 SHN786444:SHN786446 SRJ786444:SRJ786446 TBF786444:TBF786446 TLB786444:TLB786446 TUX786444:TUX786446 UET786444:UET786446 UOP786444:UOP786446 UYL786444:UYL786446 VIH786444:VIH786446 VSD786444:VSD786446 WBZ786444:WBZ786446 WLV786444:WLV786446 WVR786444:WVR786446 J851980:J851982 JF851980:JF851982 TB851980:TB851982 ACX851980:ACX851982 AMT851980:AMT851982 AWP851980:AWP851982 BGL851980:BGL851982 BQH851980:BQH851982 CAD851980:CAD851982 CJZ851980:CJZ851982 CTV851980:CTV851982 DDR851980:DDR851982 DNN851980:DNN851982 DXJ851980:DXJ851982 EHF851980:EHF851982 ERB851980:ERB851982 FAX851980:FAX851982 FKT851980:FKT851982 FUP851980:FUP851982 GEL851980:GEL851982 GOH851980:GOH851982 GYD851980:GYD851982 HHZ851980:HHZ851982 HRV851980:HRV851982 IBR851980:IBR851982 ILN851980:ILN851982 IVJ851980:IVJ851982 JFF851980:JFF851982 JPB851980:JPB851982 JYX851980:JYX851982 KIT851980:KIT851982 KSP851980:KSP851982 LCL851980:LCL851982 LMH851980:LMH851982 LWD851980:LWD851982 MFZ851980:MFZ851982 MPV851980:MPV851982 MZR851980:MZR851982 NJN851980:NJN851982 NTJ851980:NTJ851982 ODF851980:ODF851982 ONB851980:ONB851982 OWX851980:OWX851982 PGT851980:PGT851982 PQP851980:PQP851982 QAL851980:QAL851982 QKH851980:QKH851982 QUD851980:QUD851982 RDZ851980:RDZ851982 RNV851980:RNV851982 RXR851980:RXR851982 SHN851980:SHN851982 SRJ851980:SRJ851982 TBF851980:TBF851982 TLB851980:TLB851982 TUX851980:TUX851982 UET851980:UET851982 UOP851980:UOP851982 UYL851980:UYL851982 VIH851980:VIH851982 VSD851980:VSD851982 WBZ851980:WBZ851982 WLV851980:WLV851982 WVR851980:WVR851982 J917516:J917518 JF917516:JF917518 TB917516:TB917518 ACX917516:ACX917518 AMT917516:AMT917518 AWP917516:AWP917518 BGL917516:BGL917518 BQH917516:BQH917518 CAD917516:CAD917518 CJZ917516:CJZ917518 CTV917516:CTV917518 DDR917516:DDR917518 DNN917516:DNN917518 DXJ917516:DXJ917518 EHF917516:EHF917518 ERB917516:ERB917518 FAX917516:FAX917518 FKT917516:FKT917518 FUP917516:FUP917518 GEL917516:GEL917518 GOH917516:GOH917518 GYD917516:GYD917518 HHZ917516:HHZ917518 HRV917516:HRV917518 IBR917516:IBR917518 ILN917516:ILN917518 IVJ917516:IVJ917518 JFF917516:JFF917518 JPB917516:JPB917518 JYX917516:JYX917518 KIT917516:KIT917518 KSP917516:KSP917518 LCL917516:LCL917518 LMH917516:LMH917518 LWD917516:LWD917518 MFZ917516:MFZ917518 MPV917516:MPV917518 MZR917516:MZR917518 NJN917516:NJN917518 NTJ917516:NTJ917518 ODF917516:ODF917518 ONB917516:ONB917518 OWX917516:OWX917518 PGT917516:PGT917518 PQP917516:PQP917518 QAL917516:QAL917518 QKH917516:QKH917518 QUD917516:QUD917518 RDZ917516:RDZ917518 RNV917516:RNV917518 RXR917516:RXR917518 SHN917516:SHN917518 SRJ917516:SRJ917518 TBF917516:TBF917518 TLB917516:TLB917518 TUX917516:TUX917518 UET917516:UET917518 UOP917516:UOP917518 UYL917516:UYL917518 VIH917516:VIH917518 VSD917516:VSD917518 WBZ917516:WBZ917518 WLV917516:WLV917518 WVR917516:WVR917518 J983052:J983054 JF983052:JF983054 TB983052:TB983054 ACX983052:ACX983054 AMT983052:AMT983054 AWP983052:AWP983054 BGL983052:BGL983054 BQH983052:BQH983054 CAD983052:CAD983054 CJZ983052:CJZ983054 CTV983052:CTV983054 DDR983052:DDR983054 DNN983052:DNN983054 DXJ983052:DXJ983054 EHF983052:EHF983054 ERB983052:ERB983054 FAX983052:FAX983054 FKT983052:FKT983054 FUP983052:FUP983054 GEL983052:GEL983054 GOH983052:GOH983054 GYD983052:GYD983054 HHZ983052:HHZ983054 HRV983052:HRV983054 IBR983052:IBR983054 ILN983052:ILN983054 IVJ983052:IVJ983054 JFF983052:JFF983054 JPB983052:JPB983054 JYX983052:JYX983054 KIT983052:KIT983054 KSP983052:KSP983054 LCL983052:LCL983054 LMH983052:LMH983054 LWD983052:LWD983054 MFZ983052:MFZ983054 MPV983052:MPV983054 MZR983052:MZR983054 NJN983052:NJN983054 NTJ983052:NTJ983054 ODF983052:ODF983054 ONB983052:ONB983054 OWX983052:OWX983054 PGT983052:PGT983054 PQP983052:PQP983054 QAL983052:QAL983054 QKH983052:QKH983054 QUD983052:QUD983054 RDZ983052:RDZ983054 RNV983052:RNV983054 RXR983052:RXR983054 SHN983052:SHN983054 SRJ983052:SRJ983054 TBF983052:TBF983054 TLB983052:TLB983054 TUX983052:TUX983054 UET983052:UET983054 UOP983052:UOP983054 UYL983052:UYL983054 VIH983052:VIH983054 VSD983052:VSD983054 WBZ983052:WBZ983054 WLV983052:WLV983054 WVR983052:WVR983054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F21:F26 JB21:JB26 SX21:SX26 ACT21:ACT26 AMP21:AMP26 AWL21:AWL26 BGH21:BGH26 BQD21:BQD26 BZZ21:BZZ26 CJV21:CJV26 CTR21:CTR26 DDN21:DDN26 DNJ21:DNJ26 DXF21:DXF26 EHB21:EHB26 EQX21:EQX26 FAT21:FAT26 FKP21:FKP26 FUL21:FUL26 GEH21:GEH26 GOD21:GOD26 GXZ21:GXZ26 HHV21:HHV26 HRR21:HRR26 IBN21:IBN26 ILJ21:ILJ26 IVF21:IVF26 JFB21:JFB26 JOX21:JOX26 JYT21:JYT26 KIP21:KIP26 KSL21:KSL26 LCH21:LCH26 LMD21:LMD26 LVZ21:LVZ26 MFV21:MFV26 MPR21:MPR26 MZN21:MZN26 NJJ21:NJJ26 NTF21:NTF26 ODB21:ODB26 OMX21:OMX26 OWT21:OWT26 PGP21:PGP26 PQL21:PQL26 QAH21:QAH26 QKD21:QKD26 QTZ21:QTZ26 RDV21:RDV26 RNR21:RNR26 RXN21:RXN26 SHJ21:SHJ26 SRF21:SRF26 TBB21:TBB26 TKX21:TKX26 TUT21:TUT26 UEP21:UEP26 UOL21:UOL26 UYH21:UYH26 VID21:VID26 VRZ21:VRZ26 WBV21:WBV26 WLR21:WLR26 WVN21:WVN26 F65557:F65562 JB65557:JB65562 SX65557:SX65562 ACT65557:ACT65562 AMP65557:AMP65562 AWL65557:AWL65562 BGH65557:BGH65562 BQD65557:BQD65562 BZZ65557:BZZ65562 CJV65557:CJV65562 CTR65557:CTR65562 DDN65557:DDN65562 DNJ65557:DNJ65562 DXF65557:DXF65562 EHB65557:EHB65562 EQX65557:EQX65562 FAT65557:FAT65562 FKP65557:FKP65562 FUL65557:FUL65562 GEH65557:GEH65562 GOD65557:GOD65562 GXZ65557:GXZ65562 HHV65557:HHV65562 HRR65557:HRR65562 IBN65557:IBN65562 ILJ65557:ILJ65562 IVF65557:IVF65562 JFB65557:JFB65562 JOX65557:JOX65562 JYT65557:JYT65562 KIP65557:KIP65562 KSL65557:KSL65562 LCH65557:LCH65562 LMD65557:LMD65562 LVZ65557:LVZ65562 MFV65557:MFV65562 MPR65557:MPR65562 MZN65557:MZN65562 NJJ65557:NJJ65562 NTF65557:NTF65562 ODB65557:ODB65562 OMX65557:OMX65562 OWT65557:OWT65562 PGP65557:PGP65562 PQL65557:PQL65562 QAH65557:QAH65562 QKD65557:QKD65562 QTZ65557:QTZ65562 RDV65557:RDV65562 RNR65557:RNR65562 RXN65557:RXN65562 SHJ65557:SHJ65562 SRF65557:SRF65562 TBB65557:TBB65562 TKX65557:TKX65562 TUT65557:TUT65562 UEP65557:UEP65562 UOL65557:UOL65562 UYH65557:UYH65562 VID65557:VID65562 VRZ65557:VRZ65562 WBV65557:WBV65562 WLR65557:WLR65562 WVN65557:WVN65562 F131093:F131098 JB131093:JB131098 SX131093:SX131098 ACT131093:ACT131098 AMP131093:AMP131098 AWL131093:AWL131098 BGH131093:BGH131098 BQD131093:BQD131098 BZZ131093:BZZ131098 CJV131093:CJV131098 CTR131093:CTR131098 DDN131093:DDN131098 DNJ131093:DNJ131098 DXF131093:DXF131098 EHB131093:EHB131098 EQX131093:EQX131098 FAT131093:FAT131098 FKP131093:FKP131098 FUL131093:FUL131098 GEH131093:GEH131098 GOD131093:GOD131098 GXZ131093:GXZ131098 HHV131093:HHV131098 HRR131093:HRR131098 IBN131093:IBN131098 ILJ131093:ILJ131098 IVF131093:IVF131098 JFB131093:JFB131098 JOX131093:JOX131098 JYT131093:JYT131098 KIP131093:KIP131098 KSL131093:KSL131098 LCH131093:LCH131098 LMD131093:LMD131098 LVZ131093:LVZ131098 MFV131093:MFV131098 MPR131093:MPR131098 MZN131093:MZN131098 NJJ131093:NJJ131098 NTF131093:NTF131098 ODB131093:ODB131098 OMX131093:OMX131098 OWT131093:OWT131098 PGP131093:PGP131098 PQL131093:PQL131098 QAH131093:QAH131098 QKD131093:QKD131098 QTZ131093:QTZ131098 RDV131093:RDV131098 RNR131093:RNR131098 RXN131093:RXN131098 SHJ131093:SHJ131098 SRF131093:SRF131098 TBB131093:TBB131098 TKX131093:TKX131098 TUT131093:TUT131098 UEP131093:UEP131098 UOL131093:UOL131098 UYH131093:UYH131098 VID131093:VID131098 VRZ131093:VRZ131098 WBV131093:WBV131098 WLR131093:WLR131098 WVN131093:WVN131098 F196629:F196634 JB196629:JB196634 SX196629:SX196634 ACT196629:ACT196634 AMP196629:AMP196634 AWL196629:AWL196634 BGH196629:BGH196634 BQD196629:BQD196634 BZZ196629:BZZ196634 CJV196629:CJV196634 CTR196629:CTR196634 DDN196629:DDN196634 DNJ196629:DNJ196634 DXF196629:DXF196634 EHB196629:EHB196634 EQX196629:EQX196634 FAT196629:FAT196634 FKP196629:FKP196634 FUL196629:FUL196634 GEH196629:GEH196634 GOD196629:GOD196634 GXZ196629:GXZ196634 HHV196629:HHV196634 HRR196629:HRR196634 IBN196629:IBN196634 ILJ196629:ILJ196634 IVF196629:IVF196634 JFB196629:JFB196634 JOX196629:JOX196634 JYT196629:JYT196634 KIP196629:KIP196634 KSL196629:KSL196634 LCH196629:LCH196634 LMD196629:LMD196634 LVZ196629:LVZ196634 MFV196629:MFV196634 MPR196629:MPR196634 MZN196629:MZN196634 NJJ196629:NJJ196634 NTF196629:NTF196634 ODB196629:ODB196634 OMX196629:OMX196634 OWT196629:OWT196634 PGP196629:PGP196634 PQL196629:PQL196634 QAH196629:QAH196634 QKD196629:QKD196634 QTZ196629:QTZ196634 RDV196629:RDV196634 RNR196629:RNR196634 RXN196629:RXN196634 SHJ196629:SHJ196634 SRF196629:SRF196634 TBB196629:TBB196634 TKX196629:TKX196634 TUT196629:TUT196634 UEP196629:UEP196634 UOL196629:UOL196634 UYH196629:UYH196634 VID196629:VID196634 VRZ196629:VRZ196634 WBV196629:WBV196634 WLR196629:WLR196634 WVN196629:WVN196634 F262165:F262170 JB262165:JB262170 SX262165:SX262170 ACT262165:ACT262170 AMP262165:AMP262170 AWL262165:AWL262170 BGH262165:BGH262170 BQD262165:BQD262170 BZZ262165:BZZ262170 CJV262165:CJV262170 CTR262165:CTR262170 DDN262165:DDN262170 DNJ262165:DNJ262170 DXF262165:DXF262170 EHB262165:EHB262170 EQX262165:EQX262170 FAT262165:FAT262170 FKP262165:FKP262170 FUL262165:FUL262170 GEH262165:GEH262170 GOD262165:GOD262170 GXZ262165:GXZ262170 HHV262165:HHV262170 HRR262165:HRR262170 IBN262165:IBN262170 ILJ262165:ILJ262170 IVF262165:IVF262170 JFB262165:JFB262170 JOX262165:JOX262170 JYT262165:JYT262170 KIP262165:KIP262170 KSL262165:KSL262170 LCH262165:LCH262170 LMD262165:LMD262170 LVZ262165:LVZ262170 MFV262165:MFV262170 MPR262165:MPR262170 MZN262165:MZN262170 NJJ262165:NJJ262170 NTF262165:NTF262170 ODB262165:ODB262170 OMX262165:OMX262170 OWT262165:OWT262170 PGP262165:PGP262170 PQL262165:PQL262170 QAH262165:QAH262170 QKD262165:QKD262170 QTZ262165:QTZ262170 RDV262165:RDV262170 RNR262165:RNR262170 RXN262165:RXN262170 SHJ262165:SHJ262170 SRF262165:SRF262170 TBB262165:TBB262170 TKX262165:TKX262170 TUT262165:TUT262170 UEP262165:UEP262170 UOL262165:UOL262170 UYH262165:UYH262170 VID262165:VID262170 VRZ262165:VRZ262170 WBV262165:WBV262170 WLR262165:WLR262170 WVN262165:WVN262170 F327701:F327706 JB327701:JB327706 SX327701:SX327706 ACT327701:ACT327706 AMP327701:AMP327706 AWL327701:AWL327706 BGH327701:BGH327706 BQD327701:BQD327706 BZZ327701:BZZ327706 CJV327701:CJV327706 CTR327701:CTR327706 DDN327701:DDN327706 DNJ327701:DNJ327706 DXF327701:DXF327706 EHB327701:EHB327706 EQX327701:EQX327706 FAT327701:FAT327706 FKP327701:FKP327706 FUL327701:FUL327706 GEH327701:GEH327706 GOD327701:GOD327706 GXZ327701:GXZ327706 HHV327701:HHV327706 HRR327701:HRR327706 IBN327701:IBN327706 ILJ327701:ILJ327706 IVF327701:IVF327706 JFB327701:JFB327706 JOX327701:JOX327706 JYT327701:JYT327706 KIP327701:KIP327706 KSL327701:KSL327706 LCH327701:LCH327706 LMD327701:LMD327706 LVZ327701:LVZ327706 MFV327701:MFV327706 MPR327701:MPR327706 MZN327701:MZN327706 NJJ327701:NJJ327706 NTF327701:NTF327706 ODB327701:ODB327706 OMX327701:OMX327706 OWT327701:OWT327706 PGP327701:PGP327706 PQL327701:PQL327706 QAH327701:QAH327706 QKD327701:QKD327706 QTZ327701:QTZ327706 RDV327701:RDV327706 RNR327701:RNR327706 RXN327701:RXN327706 SHJ327701:SHJ327706 SRF327701:SRF327706 TBB327701:TBB327706 TKX327701:TKX327706 TUT327701:TUT327706 UEP327701:UEP327706 UOL327701:UOL327706 UYH327701:UYH327706 VID327701:VID327706 VRZ327701:VRZ327706 WBV327701:WBV327706 WLR327701:WLR327706 WVN327701:WVN327706 F393237:F393242 JB393237:JB393242 SX393237:SX393242 ACT393237:ACT393242 AMP393237:AMP393242 AWL393237:AWL393242 BGH393237:BGH393242 BQD393237:BQD393242 BZZ393237:BZZ393242 CJV393237:CJV393242 CTR393237:CTR393242 DDN393237:DDN393242 DNJ393237:DNJ393242 DXF393237:DXF393242 EHB393237:EHB393242 EQX393237:EQX393242 FAT393237:FAT393242 FKP393237:FKP393242 FUL393237:FUL393242 GEH393237:GEH393242 GOD393237:GOD393242 GXZ393237:GXZ393242 HHV393237:HHV393242 HRR393237:HRR393242 IBN393237:IBN393242 ILJ393237:ILJ393242 IVF393237:IVF393242 JFB393237:JFB393242 JOX393237:JOX393242 JYT393237:JYT393242 KIP393237:KIP393242 KSL393237:KSL393242 LCH393237:LCH393242 LMD393237:LMD393242 LVZ393237:LVZ393242 MFV393237:MFV393242 MPR393237:MPR393242 MZN393237:MZN393242 NJJ393237:NJJ393242 NTF393237:NTF393242 ODB393237:ODB393242 OMX393237:OMX393242 OWT393237:OWT393242 PGP393237:PGP393242 PQL393237:PQL393242 QAH393237:QAH393242 QKD393237:QKD393242 QTZ393237:QTZ393242 RDV393237:RDV393242 RNR393237:RNR393242 RXN393237:RXN393242 SHJ393237:SHJ393242 SRF393237:SRF393242 TBB393237:TBB393242 TKX393237:TKX393242 TUT393237:TUT393242 UEP393237:UEP393242 UOL393237:UOL393242 UYH393237:UYH393242 VID393237:VID393242 VRZ393237:VRZ393242 WBV393237:WBV393242 WLR393237:WLR393242 WVN393237:WVN393242 F458773:F458778 JB458773:JB458778 SX458773:SX458778 ACT458773:ACT458778 AMP458773:AMP458778 AWL458773:AWL458778 BGH458773:BGH458778 BQD458773:BQD458778 BZZ458773:BZZ458778 CJV458773:CJV458778 CTR458773:CTR458778 DDN458773:DDN458778 DNJ458773:DNJ458778 DXF458773:DXF458778 EHB458773:EHB458778 EQX458773:EQX458778 FAT458773:FAT458778 FKP458773:FKP458778 FUL458773:FUL458778 GEH458773:GEH458778 GOD458773:GOD458778 GXZ458773:GXZ458778 HHV458773:HHV458778 HRR458773:HRR458778 IBN458773:IBN458778 ILJ458773:ILJ458778 IVF458773:IVF458778 JFB458773:JFB458778 JOX458773:JOX458778 JYT458773:JYT458778 KIP458773:KIP458778 KSL458773:KSL458778 LCH458773:LCH458778 LMD458773:LMD458778 LVZ458773:LVZ458778 MFV458773:MFV458778 MPR458773:MPR458778 MZN458773:MZN458778 NJJ458773:NJJ458778 NTF458773:NTF458778 ODB458773:ODB458778 OMX458773:OMX458778 OWT458773:OWT458778 PGP458773:PGP458778 PQL458773:PQL458778 QAH458773:QAH458778 QKD458773:QKD458778 QTZ458773:QTZ458778 RDV458773:RDV458778 RNR458773:RNR458778 RXN458773:RXN458778 SHJ458773:SHJ458778 SRF458773:SRF458778 TBB458773:TBB458778 TKX458773:TKX458778 TUT458773:TUT458778 UEP458773:UEP458778 UOL458773:UOL458778 UYH458773:UYH458778 VID458773:VID458778 VRZ458773:VRZ458778 WBV458773:WBV458778 WLR458773:WLR458778 WVN458773:WVN458778 F524309:F524314 JB524309:JB524314 SX524309:SX524314 ACT524309:ACT524314 AMP524309:AMP524314 AWL524309:AWL524314 BGH524309:BGH524314 BQD524309:BQD524314 BZZ524309:BZZ524314 CJV524309:CJV524314 CTR524309:CTR524314 DDN524309:DDN524314 DNJ524309:DNJ524314 DXF524309:DXF524314 EHB524309:EHB524314 EQX524309:EQX524314 FAT524309:FAT524314 FKP524309:FKP524314 FUL524309:FUL524314 GEH524309:GEH524314 GOD524309:GOD524314 GXZ524309:GXZ524314 HHV524309:HHV524314 HRR524309:HRR524314 IBN524309:IBN524314 ILJ524309:ILJ524314 IVF524309:IVF524314 JFB524309:JFB524314 JOX524309:JOX524314 JYT524309:JYT524314 KIP524309:KIP524314 KSL524309:KSL524314 LCH524309:LCH524314 LMD524309:LMD524314 LVZ524309:LVZ524314 MFV524309:MFV524314 MPR524309:MPR524314 MZN524309:MZN524314 NJJ524309:NJJ524314 NTF524309:NTF524314 ODB524309:ODB524314 OMX524309:OMX524314 OWT524309:OWT524314 PGP524309:PGP524314 PQL524309:PQL524314 QAH524309:QAH524314 QKD524309:QKD524314 QTZ524309:QTZ524314 RDV524309:RDV524314 RNR524309:RNR524314 RXN524309:RXN524314 SHJ524309:SHJ524314 SRF524309:SRF524314 TBB524309:TBB524314 TKX524309:TKX524314 TUT524309:TUT524314 UEP524309:UEP524314 UOL524309:UOL524314 UYH524309:UYH524314 VID524309:VID524314 VRZ524309:VRZ524314 WBV524309:WBV524314 WLR524309:WLR524314 WVN524309:WVN524314 F589845:F589850 JB589845:JB589850 SX589845:SX589850 ACT589845:ACT589850 AMP589845:AMP589850 AWL589845:AWL589850 BGH589845:BGH589850 BQD589845:BQD589850 BZZ589845:BZZ589850 CJV589845:CJV589850 CTR589845:CTR589850 DDN589845:DDN589850 DNJ589845:DNJ589850 DXF589845:DXF589850 EHB589845:EHB589850 EQX589845:EQX589850 FAT589845:FAT589850 FKP589845:FKP589850 FUL589845:FUL589850 GEH589845:GEH589850 GOD589845:GOD589850 GXZ589845:GXZ589850 HHV589845:HHV589850 HRR589845:HRR589850 IBN589845:IBN589850 ILJ589845:ILJ589850 IVF589845:IVF589850 JFB589845:JFB589850 JOX589845:JOX589850 JYT589845:JYT589850 KIP589845:KIP589850 KSL589845:KSL589850 LCH589845:LCH589850 LMD589845:LMD589850 LVZ589845:LVZ589850 MFV589845:MFV589850 MPR589845:MPR589850 MZN589845:MZN589850 NJJ589845:NJJ589850 NTF589845:NTF589850 ODB589845:ODB589850 OMX589845:OMX589850 OWT589845:OWT589850 PGP589845:PGP589850 PQL589845:PQL589850 QAH589845:QAH589850 QKD589845:QKD589850 QTZ589845:QTZ589850 RDV589845:RDV589850 RNR589845:RNR589850 RXN589845:RXN589850 SHJ589845:SHJ589850 SRF589845:SRF589850 TBB589845:TBB589850 TKX589845:TKX589850 TUT589845:TUT589850 UEP589845:UEP589850 UOL589845:UOL589850 UYH589845:UYH589850 VID589845:VID589850 VRZ589845:VRZ589850 WBV589845:WBV589850 WLR589845:WLR589850 WVN589845:WVN589850 F655381:F655386 JB655381:JB655386 SX655381:SX655386 ACT655381:ACT655386 AMP655381:AMP655386 AWL655381:AWL655386 BGH655381:BGH655386 BQD655381:BQD655386 BZZ655381:BZZ655386 CJV655381:CJV655386 CTR655381:CTR655386 DDN655381:DDN655386 DNJ655381:DNJ655386 DXF655381:DXF655386 EHB655381:EHB655386 EQX655381:EQX655386 FAT655381:FAT655386 FKP655381:FKP655386 FUL655381:FUL655386 GEH655381:GEH655386 GOD655381:GOD655386 GXZ655381:GXZ655386 HHV655381:HHV655386 HRR655381:HRR655386 IBN655381:IBN655386 ILJ655381:ILJ655386 IVF655381:IVF655386 JFB655381:JFB655386 JOX655381:JOX655386 JYT655381:JYT655386 KIP655381:KIP655386 KSL655381:KSL655386 LCH655381:LCH655386 LMD655381:LMD655386 LVZ655381:LVZ655386 MFV655381:MFV655386 MPR655381:MPR655386 MZN655381:MZN655386 NJJ655381:NJJ655386 NTF655381:NTF655386 ODB655381:ODB655386 OMX655381:OMX655386 OWT655381:OWT655386 PGP655381:PGP655386 PQL655381:PQL655386 QAH655381:QAH655386 QKD655381:QKD655386 QTZ655381:QTZ655386 RDV655381:RDV655386 RNR655381:RNR655386 RXN655381:RXN655386 SHJ655381:SHJ655386 SRF655381:SRF655386 TBB655381:TBB655386 TKX655381:TKX655386 TUT655381:TUT655386 UEP655381:UEP655386 UOL655381:UOL655386 UYH655381:UYH655386 VID655381:VID655386 VRZ655381:VRZ655386 WBV655381:WBV655386 WLR655381:WLR655386 WVN655381:WVN655386 F720917:F720922 JB720917:JB720922 SX720917:SX720922 ACT720917:ACT720922 AMP720917:AMP720922 AWL720917:AWL720922 BGH720917:BGH720922 BQD720917:BQD720922 BZZ720917:BZZ720922 CJV720917:CJV720922 CTR720917:CTR720922 DDN720917:DDN720922 DNJ720917:DNJ720922 DXF720917:DXF720922 EHB720917:EHB720922 EQX720917:EQX720922 FAT720917:FAT720922 FKP720917:FKP720922 FUL720917:FUL720922 GEH720917:GEH720922 GOD720917:GOD720922 GXZ720917:GXZ720922 HHV720917:HHV720922 HRR720917:HRR720922 IBN720917:IBN720922 ILJ720917:ILJ720922 IVF720917:IVF720922 JFB720917:JFB720922 JOX720917:JOX720922 JYT720917:JYT720922 KIP720917:KIP720922 KSL720917:KSL720922 LCH720917:LCH720922 LMD720917:LMD720922 LVZ720917:LVZ720922 MFV720917:MFV720922 MPR720917:MPR720922 MZN720917:MZN720922 NJJ720917:NJJ720922 NTF720917:NTF720922 ODB720917:ODB720922 OMX720917:OMX720922 OWT720917:OWT720922 PGP720917:PGP720922 PQL720917:PQL720922 QAH720917:QAH720922 QKD720917:QKD720922 QTZ720917:QTZ720922 RDV720917:RDV720922 RNR720917:RNR720922 RXN720917:RXN720922 SHJ720917:SHJ720922 SRF720917:SRF720922 TBB720917:TBB720922 TKX720917:TKX720922 TUT720917:TUT720922 UEP720917:UEP720922 UOL720917:UOL720922 UYH720917:UYH720922 VID720917:VID720922 VRZ720917:VRZ720922 WBV720917:WBV720922 WLR720917:WLR720922 WVN720917:WVN720922 F786453:F786458 JB786453:JB786458 SX786453:SX786458 ACT786453:ACT786458 AMP786453:AMP786458 AWL786453:AWL786458 BGH786453:BGH786458 BQD786453:BQD786458 BZZ786453:BZZ786458 CJV786453:CJV786458 CTR786453:CTR786458 DDN786453:DDN786458 DNJ786453:DNJ786458 DXF786453:DXF786458 EHB786453:EHB786458 EQX786453:EQX786458 FAT786453:FAT786458 FKP786453:FKP786458 FUL786453:FUL786458 GEH786453:GEH786458 GOD786453:GOD786458 GXZ786453:GXZ786458 HHV786453:HHV786458 HRR786453:HRR786458 IBN786453:IBN786458 ILJ786453:ILJ786458 IVF786453:IVF786458 JFB786453:JFB786458 JOX786453:JOX786458 JYT786453:JYT786458 KIP786453:KIP786458 KSL786453:KSL786458 LCH786453:LCH786458 LMD786453:LMD786458 LVZ786453:LVZ786458 MFV786453:MFV786458 MPR786453:MPR786458 MZN786453:MZN786458 NJJ786453:NJJ786458 NTF786453:NTF786458 ODB786453:ODB786458 OMX786453:OMX786458 OWT786453:OWT786458 PGP786453:PGP786458 PQL786453:PQL786458 QAH786453:QAH786458 QKD786453:QKD786458 QTZ786453:QTZ786458 RDV786453:RDV786458 RNR786453:RNR786458 RXN786453:RXN786458 SHJ786453:SHJ786458 SRF786453:SRF786458 TBB786453:TBB786458 TKX786453:TKX786458 TUT786453:TUT786458 UEP786453:UEP786458 UOL786453:UOL786458 UYH786453:UYH786458 VID786453:VID786458 VRZ786453:VRZ786458 WBV786453:WBV786458 WLR786453:WLR786458 WVN786453:WVN786458 F851989:F851994 JB851989:JB851994 SX851989:SX851994 ACT851989:ACT851994 AMP851989:AMP851994 AWL851989:AWL851994 BGH851989:BGH851994 BQD851989:BQD851994 BZZ851989:BZZ851994 CJV851989:CJV851994 CTR851989:CTR851994 DDN851989:DDN851994 DNJ851989:DNJ851994 DXF851989:DXF851994 EHB851989:EHB851994 EQX851989:EQX851994 FAT851989:FAT851994 FKP851989:FKP851994 FUL851989:FUL851994 GEH851989:GEH851994 GOD851989:GOD851994 GXZ851989:GXZ851994 HHV851989:HHV851994 HRR851989:HRR851994 IBN851989:IBN851994 ILJ851989:ILJ851994 IVF851989:IVF851994 JFB851989:JFB851994 JOX851989:JOX851994 JYT851989:JYT851994 KIP851989:KIP851994 KSL851989:KSL851994 LCH851989:LCH851994 LMD851989:LMD851994 LVZ851989:LVZ851994 MFV851989:MFV851994 MPR851989:MPR851994 MZN851989:MZN851994 NJJ851989:NJJ851994 NTF851989:NTF851994 ODB851989:ODB851994 OMX851989:OMX851994 OWT851989:OWT851994 PGP851989:PGP851994 PQL851989:PQL851994 QAH851989:QAH851994 QKD851989:QKD851994 QTZ851989:QTZ851994 RDV851989:RDV851994 RNR851989:RNR851994 RXN851989:RXN851994 SHJ851989:SHJ851994 SRF851989:SRF851994 TBB851989:TBB851994 TKX851989:TKX851994 TUT851989:TUT851994 UEP851989:UEP851994 UOL851989:UOL851994 UYH851989:UYH851994 VID851989:VID851994 VRZ851989:VRZ851994 WBV851989:WBV851994 WLR851989:WLR851994 WVN851989:WVN851994 F917525:F917530 JB917525:JB917530 SX917525:SX917530 ACT917525:ACT917530 AMP917525:AMP917530 AWL917525:AWL917530 BGH917525:BGH917530 BQD917525:BQD917530 BZZ917525:BZZ917530 CJV917525:CJV917530 CTR917525:CTR917530 DDN917525:DDN917530 DNJ917525:DNJ917530 DXF917525:DXF917530 EHB917525:EHB917530 EQX917525:EQX917530 FAT917525:FAT917530 FKP917525:FKP917530 FUL917525:FUL917530 GEH917525:GEH917530 GOD917525:GOD917530 GXZ917525:GXZ917530 HHV917525:HHV917530 HRR917525:HRR917530 IBN917525:IBN917530 ILJ917525:ILJ917530 IVF917525:IVF917530 JFB917525:JFB917530 JOX917525:JOX917530 JYT917525:JYT917530 KIP917525:KIP917530 KSL917525:KSL917530 LCH917525:LCH917530 LMD917525:LMD917530 LVZ917525:LVZ917530 MFV917525:MFV917530 MPR917525:MPR917530 MZN917525:MZN917530 NJJ917525:NJJ917530 NTF917525:NTF917530 ODB917525:ODB917530 OMX917525:OMX917530 OWT917525:OWT917530 PGP917525:PGP917530 PQL917525:PQL917530 QAH917525:QAH917530 QKD917525:QKD917530 QTZ917525:QTZ917530 RDV917525:RDV917530 RNR917525:RNR917530 RXN917525:RXN917530 SHJ917525:SHJ917530 SRF917525:SRF917530 TBB917525:TBB917530 TKX917525:TKX917530 TUT917525:TUT917530 UEP917525:UEP917530 UOL917525:UOL917530 UYH917525:UYH917530 VID917525:VID917530 VRZ917525:VRZ917530 WBV917525:WBV917530 WLR917525:WLR917530 WVN917525:WVN917530 F983061:F983066 JB983061:JB983066 SX983061:SX983066 ACT983061:ACT983066 AMP983061:AMP983066 AWL983061:AWL983066 BGH983061:BGH983066 BQD983061:BQD983066 BZZ983061:BZZ983066 CJV983061:CJV983066 CTR983061:CTR983066 DDN983061:DDN983066 DNJ983061:DNJ983066 DXF983061:DXF983066 EHB983061:EHB983066 EQX983061:EQX983066 FAT983061:FAT983066 FKP983061:FKP983066 FUL983061:FUL983066 GEH983061:GEH983066 GOD983061:GOD983066 GXZ983061:GXZ983066 HHV983061:HHV983066 HRR983061:HRR983066 IBN983061:IBN983066 ILJ983061:ILJ983066 IVF983061:IVF983066 JFB983061:JFB983066 JOX983061:JOX983066 JYT983061:JYT983066 KIP983061:KIP983066 KSL983061:KSL983066 LCH983061:LCH983066 LMD983061:LMD983066 LVZ983061:LVZ983066 MFV983061:MFV983066 MPR983061:MPR983066 MZN983061:MZN983066 NJJ983061:NJJ983066 NTF983061:NTF983066 ODB983061:ODB983066 OMX983061:OMX983066 OWT983061:OWT983066 PGP983061:PGP983066 PQL983061:PQL983066 QAH983061:QAH983066 QKD983061:QKD983066 QTZ983061:QTZ983066 RDV983061:RDV983066 RNR983061:RNR983066 RXN983061:RXN983066 SHJ983061:SHJ983066 SRF983061:SRF983066 TBB983061:TBB983066 TKX983061:TKX983066 TUT983061:TUT983066 UEP983061:UEP983066 UOL983061:UOL983066 UYH983061:UYH983066 VID983061:VID983066 VRZ983061:VRZ983066 WBV983061:WBV983066 WLR983061:WLR983066 WVN983061:WVN983066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J21:J22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J65557:J65558 JF65557:JF65558 TB65557:TB65558 ACX65557:ACX65558 AMT65557:AMT65558 AWP65557:AWP65558 BGL65557:BGL65558 BQH65557:BQH65558 CAD65557:CAD65558 CJZ65557:CJZ65558 CTV65557:CTV65558 DDR65557:DDR65558 DNN65557:DNN65558 DXJ65557:DXJ65558 EHF65557:EHF65558 ERB65557:ERB65558 FAX65557:FAX65558 FKT65557:FKT65558 FUP65557:FUP65558 GEL65557:GEL65558 GOH65557:GOH65558 GYD65557:GYD65558 HHZ65557:HHZ65558 HRV65557:HRV65558 IBR65557:IBR65558 ILN65557:ILN65558 IVJ65557:IVJ65558 JFF65557:JFF65558 JPB65557:JPB65558 JYX65557:JYX65558 KIT65557:KIT65558 KSP65557:KSP65558 LCL65557:LCL65558 LMH65557:LMH65558 LWD65557:LWD65558 MFZ65557:MFZ65558 MPV65557:MPV65558 MZR65557:MZR65558 NJN65557:NJN65558 NTJ65557:NTJ65558 ODF65557:ODF65558 ONB65557:ONB65558 OWX65557:OWX65558 PGT65557:PGT65558 PQP65557:PQP65558 QAL65557:QAL65558 QKH65557:QKH65558 QUD65557:QUD65558 RDZ65557:RDZ65558 RNV65557:RNV65558 RXR65557:RXR65558 SHN65557:SHN65558 SRJ65557:SRJ65558 TBF65557:TBF65558 TLB65557:TLB65558 TUX65557:TUX65558 UET65557:UET65558 UOP65557:UOP65558 UYL65557:UYL65558 VIH65557:VIH65558 VSD65557:VSD65558 WBZ65557:WBZ65558 WLV65557:WLV65558 WVR65557:WVR65558 J131093:J131094 JF131093:JF131094 TB131093:TB131094 ACX131093:ACX131094 AMT131093:AMT131094 AWP131093:AWP131094 BGL131093:BGL131094 BQH131093:BQH131094 CAD131093:CAD131094 CJZ131093:CJZ131094 CTV131093:CTV131094 DDR131093:DDR131094 DNN131093:DNN131094 DXJ131093:DXJ131094 EHF131093:EHF131094 ERB131093:ERB131094 FAX131093:FAX131094 FKT131093:FKT131094 FUP131093:FUP131094 GEL131093:GEL131094 GOH131093:GOH131094 GYD131093:GYD131094 HHZ131093:HHZ131094 HRV131093:HRV131094 IBR131093:IBR131094 ILN131093:ILN131094 IVJ131093:IVJ131094 JFF131093:JFF131094 JPB131093:JPB131094 JYX131093:JYX131094 KIT131093:KIT131094 KSP131093:KSP131094 LCL131093:LCL131094 LMH131093:LMH131094 LWD131093:LWD131094 MFZ131093:MFZ131094 MPV131093:MPV131094 MZR131093:MZR131094 NJN131093:NJN131094 NTJ131093:NTJ131094 ODF131093:ODF131094 ONB131093:ONB131094 OWX131093:OWX131094 PGT131093:PGT131094 PQP131093:PQP131094 QAL131093:QAL131094 QKH131093:QKH131094 QUD131093:QUD131094 RDZ131093:RDZ131094 RNV131093:RNV131094 RXR131093:RXR131094 SHN131093:SHN131094 SRJ131093:SRJ131094 TBF131093:TBF131094 TLB131093:TLB131094 TUX131093:TUX131094 UET131093:UET131094 UOP131093:UOP131094 UYL131093:UYL131094 VIH131093:VIH131094 VSD131093:VSD131094 WBZ131093:WBZ131094 WLV131093:WLV131094 WVR131093:WVR131094 J196629:J196630 JF196629:JF196630 TB196629:TB196630 ACX196629:ACX196630 AMT196629:AMT196630 AWP196629:AWP196630 BGL196629:BGL196630 BQH196629:BQH196630 CAD196629:CAD196630 CJZ196629:CJZ196630 CTV196629:CTV196630 DDR196629:DDR196630 DNN196629:DNN196630 DXJ196629:DXJ196630 EHF196629:EHF196630 ERB196629:ERB196630 FAX196629:FAX196630 FKT196629:FKT196630 FUP196629:FUP196630 GEL196629:GEL196630 GOH196629:GOH196630 GYD196629:GYD196630 HHZ196629:HHZ196630 HRV196629:HRV196630 IBR196629:IBR196630 ILN196629:ILN196630 IVJ196629:IVJ196630 JFF196629:JFF196630 JPB196629:JPB196630 JYX196629:JYX196630 KIT196629:KIT196630 KSP196629:KSP196630 LCL196629:LCL196630 LMH196629:LMH196630 LWD196629:LWD196630 MFZ196629:MFZ196630 MPV196629:MPV196630 MZR196629:MZR196630 NJN196629:NJN196630 NTJ196629:NTJ196630 ODF196629:ODF196630 ONB196629:ONB196630 OWX196629:OWX196630 PGT196629:PGT196630 PQP196629:PQP196630 QAL196629:QAL196630 QKH196629:QKH196630 QUD196629:QUD196630 RDZ196629:RDZ196630 RNV196629:RNV196630 RXR196629:RXR196630 SHN196629:SHN196630 SRJ196629:SRJ196630 TBF196629:TBF196630 TLB196629:TLB196630 TUX196629:TUX196630 UET196629:UET196630 UOP196629:UOP196630 UYL196629:UYL196630 VIH196629:VIH196630 VSD196629:VSD196630 WBZ196629:WBZ196630 WLV196629:WLV196630 WVR196629:WVR196630 J262165:J262166 JF262165:JF262166 TB262165:TB262166 ACX262165:ACX262166 AMT262165:AMT262166 AWP262165:AWP262166 BGL262165:BGL262166 BQH262165:BQH262166 CAD262165:CAD262166 CJZ262165:CJZ262166 CTV262165:CTV262166 DDR262165:DDR262166 DNN262165:DNN262166 DXJ262165:DXJ262166 EHF262165:EHF262166 ERB262165:ERB262166 FAX262165:FAX262166 FKT262165:FKT262166 FUP262165:FUP262166 GEL262165:GEL262166 GOH262165:GOH262166 GYD262165:GYD262166 HHZ262165:HHZ262166 HRV262165:HRV262166 IBR262165:IBR262166 ILN262165:ILN262166 IVJ262165:IVJ262166 JFF262165:JFF262166 JPB262165:JPB262166 JYX262165:JYX262166 KIT262165:KIT262166 KSP262165:KSP262166 LCL262165:LCL262166 LMH262165:LMH262166 LWD262165:LWD262166 MFZ262165:MFZ262166 MPV262165:MPV262166 MZR262165:MZR262166 NJN262165:NJN262166 NTJ262165:NTJ262166 ODF262165:ODF262166 ONB262165:ONB262166 OWX262165:OWX262166 PGT262165:PGT262166 PQP262165:PQP262166 QAL262165:QAL262166 QKH262165:QKH262166 QUD262165:QUD262166 RDZ262165:RDZ262166 RNV262165:RNV262166 RXR262165:RXR262166 SHN262165:SHN262166 SRJ262165:SRJ262166 TBF262165:TBF262166 TLB262165:TLB262166 TUX262165:TUX262166 UET262165:UET262166 UOP262165:UOP262166 UYL262165:UYL262166 VIH262165:VIH262166 VSD262165:VSD262166 WBZ262165:WBZ262166 WLV262165:WLV262166 WVR262165:WVR262166 J327701:J327702 JF327701:JF327702 TB327701:TB327702 ACX327701:ACX327702 AMT327701:AMT327702 AWP327701:AWP327702 BGL327701:BGL327702 BQH327701:BQH327702 CAD327701:CAD327702 CJZ327701:CJZ327702 CTV327701:CTV327702 DDR327701:DDR327702 DNN327701:DNN327702 DXJ327701:DXJ327702 EHF327701:EHF327702 ERB327701:ERB327702 FAX327701:FAX327702 FKT327701:FKT327702 FUP327701:FUP327702 GEL327701:GEL327702 GOH327701:GOH327702 GYD327701:GYD327702 HHZ327701:HHZ327702 HRV327701:HRV327702 IBR327701:IBR327702 ILN327701:ILN327702 IVJ327701:IVJ327702 JFF327701:JFF327702 JPB327701:JPB327702 JYX327701:JYX327702 KIT327701:KIT327702 KSP327701:KSP327702 LCL327701:LCL327702 LMH327701:LMH327702 LWD327701:LWD327702 MFZ327701:MFZ327702 MPV327701:MPV327702 MZR327701:MZR327702 NJN327701:NJN327702 NTJ327701:NTJ327702 ODF327701:ODF327702 ONB327701:ONB327702 OWX327701:OWX327702 PGT327701:PGT327702 PQP327701:PQP327702 QAL327701:QAL327702 QKH327701:QKH327702 QUD327701:QUD327702 RDZ327701:RDZ327702 RNV327701:RNV327702 RXR327701:RXR327702 SHN327701:SHN327702 SRJ327701:SRJ327702 TBF327701:TBF327702 TLB327701:TLB327702 TUX327701:TUX327702 UET327701:UET327702 UOP327701:UOP327702 UYL327701:UYL327702 VIH327701:VIH327702 VSD327701:VSD327702 WBZ327701:WBZ327702 WLV327701:WLV327702 WVR327701:WVR327702 J393237:J393238 JF393237:JF393238 TB393237:TB393238 ACX393237:ACX393238 AMT393237:AMT393238 AWP393237:AWP393238 BGL393237:BGL393238 BQH393237:BQH393238 CAD393237:CAD393238 CJZ393237:CJZ393238 CTV393237:CTV393238 DDR393237:DDR393238 DNN393237:DNN393238 DXJ393237:DXJ393238 EHF393237:EHF393238 ERB393237:ERB393238 FAX393237:FAX393238 FKT393237:FKT393238 FUP393237:FUP393238 GEL393237:GEL393238 GOH393237:GOH393238 GYD393237:GYD393238 HHZ393237:HHZ393238 HRV393237:HRV393238 IBR393237:IBR393238 ILN393237:ILN393238 IVJ393237:IVJ393238 JFF393237:JFF393238 JPB393237:JPB393238 JYX393237:JYX393238 KIT393237:KIT393238 KSP393237:KSP393238 LCL393237:LCL393238 LMH393237:LMH393238 LWD393237:LWD393238 MFZ393237:MFZ393238 MPV393237:MPV393238 MZR393237:MZR393238 NJN393237:NJN393238 NTJ393237:NTJ393238 ODF393237:ODF393238 ONB393237:ONB393238 OWX393237:OWX393238 PGT393237:PGT393238 PQP393237:PQP393238 QAL393237:QAL393238 QKH393237:QKH393238 QUD393237:QUD393238 RDZ393237:RDZ393238 RNV393237:RNV393238 RXR393237:RXR393238 SHN393237:SHN393238 SRJ393237:SRJ393238 TBF393237:TBF393238 TLB393237:TLB393238 TUX393237:TUX393238 UET393237:UET393238 UOP393237:UOP393238 UYL393237:UYL393238 VIH393237:VIH393238 VSD393237:VSD393238 WBZ393237:WBZ393238 WLV393237:WLV393238 WVR393237:WVR393238 J458773:J458774 JF458773:JF458774 TB458773:TB458774 ACX458773:ACX458774 AMT458773:AMT458774 AWP458773:AWP458774 BGL458773:BGL458774 BQH458773:BQH458774 CAD458773:CAD458774 CJZ458773:CJZ458774 CTV458773:CTV458774 DDR458773:DDR458774 DNN458773:DNN458774 DXJ458773:DXJ458774 EHF458773:EHF458774 ERB458773:ERB458774 FAX458773:FAX458774 FKT458773:FKT458774 FUP458773:FUP458774 GEL458773:GEL458774 GOH458773:GOH458774 GYD458773:GYD458774 HHZ458773:HHZ458774 HRV458773:HRV458774 IBR458773:IBR458774 ILN458773:ILN458774 IVJ458773:IVJ458774 JFF458773:JFF458774 JPB458773:JPB458774 JYX458773:JYX458774 KIT458773:KIT458774 KSP458773:KSP458774 LCL458773:LCL458774 LMH458773:LMH458774 LWD458773:LWD458774 MFZ458773:MFZ458774 MPV458773:MPV458774 MZR458773:MZR458774 NJN458773:NJN458774 NTJ458773:NTJ458774 ODF458773:ODF458774 ONB458773:ONB458774 OWX458773:OWX458774 PGT458773:PGT458774 PQP458773:PQP458774 QAL458773:QAL458774 QKH458773:QKH458774 QUD458773:QUD458774 RDZ458773:RDZ458774 RNV458773:RNV458774 RXR458773:RXR458774 SHN458773:SHN458774 SRJ458773:SRJ458774 TBF458773:TBF458774 TLB458773:TLB458774 TUX458773:TUX458774 UET458773:UET458774 UOP458773:UOP458774 UYL458773:UYL458774 VIH458773:VIH458774 VSD458773:VSD458774 WBZ458773:WBZ458774 WLV458773:WLV458774 WVR458773:WVR458774 J524309:J524310 JF524309:JF524310 TB524309:TB524310 ACX524309:ACX524310 AMT524309:AMT524310 AWP524309:AWP524310 BGL524309:BGL524310 BQH524309:BQH524310 CAD524309:CAD524310 CJZ524309:CJZ524310 CTV524309:CTV524310 DDR524309:DDR524310 DNN524309:DNN524310 DXJ524309:DXJ524310 EHF524309:EHF524310 ERB524309:ERB524310 FAX524309:FAX524310 FKT524309:FKT524310 FUP524309:FUP524310 GEL524309:GEL524310 GOH524309:GOH524310 GYD524309:GYD524310 HHZ524309:HHZ524310 HRV524309:HRV524310 IBR524309:IBR524310 ILN524309:ILN524310 IVJ524309:IVJ524310 JFF524309:JFF524310 JPB524309:JPB524310 JYX524309:JYX524310 KIT524309:KIT524310 KSP524309:KSP524310 LCL524309:LCL524310 LMH524309:LMH524310 LWD524309:LWD524310 MFZ524309:MFZ524310 MPV524309:MPV524310 MZR524309:MZR524310 NJN524309:NJN524310 NTJ524309:NTJ524310 ODF524309:ODF524310 ONB524309:ONB524310 OWX524309:OWX524310 PGT524309:PGT524310 PQP524309:PQP524310 QAL524309:QAL524310 QKH524309:QKH524310 QUD524309:QUD524310 RDZ524309:RDZ524310 RNV524309:RNV524310 RXR524309:RXR524310 SHN524309:SHN524310 SRJ524309:SRJ524310 TBF524309:TBF524310 TLB524309:TLB524310 TUX524309:TUX524310 UET524309:UET524310 UOP524309:UOP524310 UYL524309:UYL524310 VIH524309:VIH524310 VSD524309:VSD524310 WBZ524309:WBZ524310 WLV524309:WLV524310 WVR524309:WVR524310 J589845:J589846 JF589845:JF589846 TB589845:TB589846 ACX589845:ACX589846 AMT589845:AMT589846 AWP589845:AWP589846 BGL589845:BGL589846 BQH589845:BQH589846 CAD589845:CAD589846 CJZ589845:CJZ589846 CTV589845:CTV589846 DDR589845:DDR589846 DNN589845:DNN589846 DXJ589845:DXJ589846 EHF589845:EHF589846 ERB589845:ERB589846 FAX589845:FAX589846 FKT589845:FKT589846 FUP589845:FUP589846 GEL589845:GEL589846 GOH589845:GOH589846 GYD589845:GYD589846 HHZ589845:HHZ589846 HRV589845:HRV589846 IBR589845:IBR589846 ILN589845:ILN589846 IVJ589845:IVJ589846 JFF589845:JFF589846 JPB589845:JPB589846 JYX589845:JYX589846 KIT589845:KIT589846 KSP589845:KSP589846 LCL589845:LCL589846 LMH589845:LMH589846 LWD589845:LWD589846 MFZ589845:MFZ589846 MPV589845:MPV589846 MZR589845:MZR589846 NJN589845:NJN589846 NTJ589845:NTJ589846 ODF589845:ODF589846 ONB589845:ONB589846 OWX589845:OWX589846 PGT589845:PGT589846 PQP589845:PQP589846 QAL589845:QAL589846 QKH589845:QKH589846 QUD589845:QUD589846 RDZ589845:RDZ589846 RNV589845:RNV589846 RXR589845:RXR589846 SHN589845:SHN589846 SRJ589845:SRJ589846 TBF589845:TBF589846 TLB589845:TLB589846 TUX589845:TUX589846 UET589845:UET589846 UOP589845:UOP589846 UYL589845:UYL589846 VIH589845:VIH589846 VSD589845:VSD589846 WBZ589845:WBZ589846 WLV589845:WLV589846 WVR589845:WVR589846 J655381:J655382 JF655381:JF655382 TB655381:TB655382 ACX655381:ACX655382 AMT655381:AMT655382 AWP655381:AWP655382 BGL655381:BGL655382 BQH655381:BQH655382 CAD655381:CAD655382 CJZ655381:CJZ655382 CTV655381:CTV655382 DDR655381:DDR655382 DNN655381:DNN655382 DXJ655381:DXJ655382 EHF655381:EHF655382 ERB655381:ERB655382 FAX655381:FAX655382 FKT655381:FKT655382 FUP655381:FUP655382 GEL655381:GEL655382 GOH655381:GOH655382 GYD655381:GYD655382 HHZ655381:HHZ655382 HRV655381:HRV655382 IBR655381:IBR655382 ILN655381:ILN655382 IVJ655381:IVJ655382 JFF655381:JFF655382 JPB655381:JPB655382 JYX655381:JYX655382 KIT655381:KIT655382 KSP655381:KSP655382 LCL655381:LCL655382 LMH655381:LMH655382 LWD655381:LWD655382 MFZ655381:MFZ655382 MPV655381:MPV655382 MZR655381:MZR655382 NJN655381:NJN655382 NTJ655381:NTJ655382 ODF655381:ODF655382 ONB655381:ONB655382 OWX655381:OWX655382 PGT655381:PGT655382 PQP655381:PQP655382 QAL655381:QAL655382 QKH655381:QKH655382 QUD655381:QUD655382 RDZ655381:RDZ655382 RNV655381:RNV655382 RXR655381:RXR655382 SHN655381:SHN655382 SRJ655381:SRJ655382 TBF655381:TBF655382 TLB655381:TLB655382 TUX655381:TUX655382 UET655381:UET655382 UOP655381:UOP655382 UYL655381:UYL655382 VIH655381:VIH655382 VSD655381:VSD655382 WBZ655381:WBZ655382 WLV655381:WLV655382 WVR655381:WVR655382 J720917:J720918 JF720917:JF720918 TB720917:TB720918 ACX720917:ACX720918 AMT720917:AMT720918 AWP720917:AWP720918 BGL720917:BGL720918 BQH720917:BQH720918 CAD720917:CAD720918 CJZ720917:CJZ720918 CTV720917:CTV720918 DDR720917:DDR720918 DNN720917:DNN720918 DXJ720917:DXJ720918 EHF720917:EHF720918 ERB720917:ERB720918 FAX720917:FAX720918 FKT720917:FKT720918 FUP720917:FUP720918 GEL720917:GEL720918 GOH720917:GOH720918 GYD720917:GYD720918 HHZ720917:HHZ720918 HRV720917:HRV720918 IBR720917:IBR720918 ILN720917:ILN720918 IVJ720917:IVJ720918 JFF720917:JFF720918 JPB720917:JPB720918 JYX720917:JYX720918 KIT720917:KIT720918 KSP720917:KSP720918 LCL720917:LCL720918 LMH720917:LMH720918 LWD720917:LWD720918 MFZ720917:MFZ720918 MPV720917:MPV720918 MZR720917:MZR720918 NJN720917:NJN720918 NTJ720917:NTJ720918 ODF720917:ODF720918 ONB720917:ONB720918 OWX720917:OWX720918 PGT720917:PGT720918 PQP720917:PQP720918 QAL720917:QAL720918 QKH720917:QKH720918 QUD720917:QUD720918 RDZ720917:RDZ720918 RNV720917:RNV720918 RXR720917:RXR720918 SHN720917:SHN720918 SRJ720917:SRJ720918 TBF720917:TBF720918 TLB720917:TLB720918 TUX720917:TUX720918 UET720917:UET720918 UOP720917:UOP720918 UYL720917:UYL720918 VIH720917:VIH720918 VSD720917:VSD720918 WBZ720917:WBZ720918 WLV720917:WLV720918 WVR720917:WVR720918 J786453:J786454 JF786453:JF786454 TB786453:TB786454 ACX786453:ACX786454 AMT786453:AMT786454 AWP786453:AWP786454 BGL786453:BGL786454 BQH786453:BQH786454 CAD786453:CAD786454 CJZ786453:CJZ786454 CTV786453:CTV786454 DDR786453:DDR786454 DNN786453:DNN786454 DXJ786453:DXJ786454 EHF786453:EHF786454 ERB786453:ERB786454 FAX786453:FAX786454 FKT786453:FKT786454 FUP786453:FUP786454 GEL786453:GEL786454 GOH786453:GOH786454 GYD786453:GYD786454 HHZ786453:HHZ786454 HRV786453:HRV786454 IBR786453:IBR786454 ILN786453:ILN786454 IVJ786453:IVJ786454 JFF786453:JFF786454 JPB786453:JPB786454 JYX786453:JYX786454 KIT786453:KIT786454 KSP786453:KSP786454 LCL786453:LCL786454 LMH786453:LMH786454 LWD786453:LWD786454 MFZ786453:MFZ786454 MPV786453:MPV786454 MZR786453:MZR786454 NJN786453:NJN786454 NTJ786453:NTJ786454 ODF786453:ODF786454 ONB786453:ONB786454 OWX786453:OWX786454 PGT786453:PGT786454 PQP786453:PQP786454 QAL786453:QAL786454 QKH786453:QKH786454 QUD786453:QUD786454 RDZ786453:RDZ786454 RNV786453:RNV786454 RXR786453:RXR786454 SHN786453:SHN786454 SRJ786453:SRJ786454 TBF786453:TBF786454 TLB786453:TLB786454 TUX786453:TUX786454 UET786453:UET786454 UOP786453:UOP786454 UYL786453:UYL786454 VIH786453:VIH786454 VSD786453:VSD786454 WBZ786453:WBZ786454 WLV786453:WLV786454 WVR786453:WVR786454 J851989:J851990 JF851989:JF851990 TB851989:TB851990 ACX851989:ACX851990 AMT851989:AMT851990 AWP851989:AWP851990 BGL851989:BGL851990 BQH851989:BQH851990 CAD851989:CAD851990 CJZ851989:CJZ851990 CTV851989:CTV851990 DDR851989:DDR851990 DNN851989:DNN851990 DXJ851989:DXJ851990 EHF851989:EHF851990 ERB851989:ERB851990 FAX851989:FAX851990 FKT851989:FKT851990 FUP851989:FUP851990 GEL851989:GEL851990 GOH851989:GOH851990 GYD851989:GYD851990 HHZ851989:HHZ851990 HRV851989:HRV851990 IBR851989:IBR851990 ILN851989:ILN851990 IVJ851989:IVJ851990 JFF851989:JFF851990 JPB851989:JPB851990 JYX851989:JYX851990 KIT851989:KIT851990 KSP851989:KSP851990 LCL851989:LCL851990 LMH851989:LMH851990 LWD851989:LWD851990 MFZ851989:MFZ851990 MPV851989:MPV851990 MZR851989:MZR851990 NJN851989:NJN851990 NTJ851989:NTJ851990 ODF851989:ODF851990 ONB851989:ONB851990 OWX851989:OWX851990 PGT851989:PGT851990 PQP851989:PQP851990 QAL851989:QAL851990 QKH851989:QKH851990 QUD851989:QUD851990 RDZ851989:RDZ851990 RNV851989:RNV851990 RXR851989:RXR851990 SHN851989:SHN851990 SRJ851989:SRJ851990 TBF851989:TBF851990 TLB851989:TLB851990 TUX851989:TUX851990 UET851989:UET851990 UOP851989:UOP851990 UYL851989:UYL851990 VIH851989:VIH851990 VSD851989:VSD851990 WBZ851989:WBZ851990 WLV851989:WLV851990 WVR851989:WVR851990 J917525:J917526 JF917525:JF917526 TB917525:TB917526 ACX917525:ACX917526 AMT917525:AMT917526 AWP917525:AWP917526 BGL917525:BGL917526 BQH917525:BQH917526 CAD917525:CAD917526 CJZ917525:CJZ917526 CTV917525:CTV917526 DDR917525:DDR917526 DNN917525:DNN917526 DXJ917525:DXJ917526 EHF917525:EHF917526 ERB917525:ERB917526 FAX917525:FAX917526 FKT917525:FKT917526 FUP917525:FUP917526 GEL917525:GEL917526 GOH917525:GOH917526 GYD917525:GYD917526 HHZ917525:HHZ917526 HRV917525:HRV917526 IBR917525:IBR917526 ILN917525:ILN917526 IVJ917525:IVJ917526 JFF917525:JFF917526 JPB917525:JPB917526 JYX917525:JYX917526 KIT917525:KIT917526 KSP917525:KSP917526 LCL917525:LCL917526 LMH917525:LMH917526 LWD917525:LWD917526 MFZ917525:MFZ917526 MPV917525:MPV917526 MZR917525:MZR917526 NJN917525:NJN917526 NTJ917525:NTJ917526 ODF917525:ODF917526 ONB917525:ONB917526 OWX917525:OWX917526 PGT917525:PGT917526 PQP917525:PQP917526 QAL917525:QAL917526 QKH917525:QKH917526 QUD917525:QUD917526 RDZ917525:RDZ917526 RNV917525:RNV917526 RXR917525:RXR917526 SHN917525:SHN917526 SRJ917525:SRJ917526 TBF917525:TBF917526 TLB917525:TLB917526 TUX917525:TUX917526 UET917525:UET917526 UOP917525:UOP917526 UYL917525:UYL917526 VIH917525:VIH917526 VSD917525:VSD917526 WBZ917525:WBZ917526 WLV917525:WLV917526 WVR917525:WVR917526 J983061:J983062 JF983061:JF983062 TB983061:TB983062 ACX983061:ACX983062 AMT983061:AMT983062 AWP983061:AWP983062 BGL983061:BGL983062 BQH983061:BQH983062 CAD983061:CAD983062 CJZ983061:CJZ983062 CTV983061:CTV983062 DDR983061:DDR983062 DNN983061:DNN983062 DXJ983061:DXJ983062 EHF983061:EHF983062 ERB983061:ERB983062 FAX983061:FAX983062 FKT983061:FKT983062 FUP983061:FUP983062 GEL983061:GEL983062 GOH983061:GOH983062 GYD983061:GYD983062 HHZ983061:HHZ983062 HRV983061:HRV983062 IBR983061:IBR983062 ILN983061:ILN983062 IVJ983061:IVJ983062 JFF983061:JFF983062 JPB983061:JPB983062 JYX983061:JYX983062 KIT983061:KIT983062 KSP983061:KSP983062 LCL983061:LCL983062 LMH983061:LMH983062 LWD983061:LWD983062 MFZ983061:MFZ983062 MPV983061:MPV983062 MZR983061:MZR983062 NJN983061:NJN983062 NTJ983061:NTJ983062 ODF983061:ODF983062 ONB983061:ONB983062 OWX983061:OWX983062 PGT983061:PGT983062 PQP983061:PQP983062 QAL983061:QAL983062 QKH983061:QKH983062 QUD983061:QUD983062 RDZ983061:RDZ983062 RNV983061:RNV983062 RXR983061:RXR983062 SHN983061:SHN983062 SRJ983061:SRJ983062 TBF983061:TBF983062 TLB983061:TLB983062 TUX983061:TUX983062 UET983061:UET983062 UOP983061:UOP983062 UYL983061:UYL983062 VIH983061:VIH983062 VSD983061:VSD983062 WBZ983061:WBZ983062 WLV983061:WLV983062 WVR983061:WVR983062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H24:H25 JD24:JD25 SZ24:SZ25 ACV24:ACV25 AMR24:AMR25 AWN24:AWN25 BGJ24:BGJ25 BQF24:BQF25 CAB24:CAB25 CJX24:CJX25 CTT24:CTT25 DDP24:DDP25 DNL24:DNL25 DXH24:DXH25 EHD24:EHD25 EQZ24:EQZ25 FAV24:FAV25 FKR24:FKR25 FUN24:FUN25 GEJ24:GEJ25 GOF24:GOF25 GYB24:GYB25 HHX24:HHX25 HRT24:HRT25 IBP24:IBP25 ILL24:ILL25 IVH24:IVH25 JFD24:JFD25 JOZ24:JOZ25 JYV24:JYV25 KIR24:KIR25 KSN24:KSN25 LCJ24:LCJ25 LMF24:LMF25 LWB24:LWB25 MFX24:MFX25 MPT24:MPT25 MZP24:MZP25 NJL24:NJL25 NTH24:NTH25 ODD24:ODD25 OMZ24:OMZ25 OWV24:OWV25 PGR24:PGR25 PQN24:PQN25 QAJ24:QAJ25 QKF24:QKF25 QUB24:QUB25 RDX24:RDX25 RNT24:RNT25 RXP24:RXP25 SHL24:SHL25 SRH24:SRH25 TBD24:TBD25 TKZ24:TKZ25 TUV24:TUV25 UER24:UER25 UON24:UON25 UYJ24:UYJ25 VIF24:VIF25 VSB24:VSB25 WBX24:WBX25 WLT24:WLT25 WVP24:WVP25 H65560:H65561 JD65560:JD65561 SZ65560:SZ65561 ACV65560:ACV65561 AMR65560:AMR65561 AWN65560:AWN65561 BGJ65560:BGJ65561 BQF65560:BQF65561 CAB65560:CAB65561 CJX65560:CJX65561 CTT65560:CTT65561 DDP65560:DDP65561 DNL65560:DNL65561 DXH65560:DXH65561 EHD65560:EHD65561 EQZ65560:EQZ65561 FAV65560:FAV65561 FKR65560:FKR65561 FUN65560:FUN65561 GEJ65560:GEJ65561 GOF65560:GOF65561 GYB65560:GYB65561 HHX65560:HHX65561 HRT65560:HRT65561 IBP65560:IBP65561 ILL65560:ILL65561 IVH65560:IVH65561 JFD65560:JFD65561 JOZ65560:JOZ65561 JYV65560:JYV65561 KIR65560:KIR65561 KSN65560:KSN65561 LCJ65560:LCJ65561 LMF65560:LMF65561 LWB65560:LWB65561 MFX65560:MFX65561 MPT65560:MPT65561 MZP65560:MZP65561 NJL65560:NJL65561 NTH65560:NTH65561 ODD65560:ODD65561 OMZ65560:OMZ65561 OWV65560:OWV65561 PGR65560:PGR65561 PQN65560:PQN65561 QAJ65560:QAJ65561 QKF65560:QKF65561 QUB65560:QUB65561 RDX65560:RDX65561 RNT65560:RNT65561 RXP65560:RXP65561 SHL65560:SHL65561 SRH65560:SRH65561 TBD65560:TBD65561 TKZ65560:TKZ65561 TUV65560:TUV65561 UER65560:UER65561 UON65560:UON65561 UYJ65560:UYJ65561 VIF65560:VIF65561 VSB65560:VSB65561 WBX65560:WBX65561 WLT65560:WLT65561 WVP65560:WVP65561 H131096:H131097 JD131096:JD131097 SZ131096:SZ131097 ACV131096:ACV131097 AMR131096:AMR131097 AWN131096:AWN131097 BGJ131096:BGJ131097 BQF131096:BQF131097 CAB131096:CAB131097 CJX131096:CJX131097 CTT131096:CTT131097 DDP131096:DDP131097 DNL131096:DNL131097 DXH131096:DXH131097 EHD131096:EHD131097 EQZ131096:EQZ131097 FAV131096:FAV131097 FKR131096:FKR131097 FUN131096:FUN131097 GEJ131096:GEJ131097 GOF131096:GOF131097 GYB131096:GYB131097 HHX131096:HHX131097 HRT131096:HRT131097 IBP131096:IBP131097 ILL131096:ILL131097 IVH131096:IVH131097 JFD131096:JFD131097 JOZ131096:JOZ131097 JYV131096:JYV131097 KIR131096:KIR131097 KSN131096:KSN131097 LCJ131096:LCJ131097 LMF131096:LMF131097 LWB131096:LWB131097 MFX131096:MFX131097 MPT131096:MPT131097 MZP131096:MZP131097 NJL131096:NJL131097 NTH131096:NTH131097 ODD131096:ODD131097 OMZ131096:OMZ131097 OWV131096:OWV131097 PGR131096:PGR131097 PQN131096:PQN131097 QAJ131096:QAJ131097 QKF131096:QKF131097 QUB131096:QUB131097 RDX131096:RDX131097 RNT131096:RNT131097 RXP131096:RXP131097 SHL131096:SHL131097 SRH131096:SRH131097 TBD131096:TBD131097 TKZ131096:TKZ131097 TUV131096:TUV131097 UER131096:UER131097 UON131096:UON131097 UYJ131096:UYJ131097 VIF131096:VIF131097 VSB131096:VSB131097 WBX131096:WBX131097 WLT131096:WLT131097 WVP131096:WVP131097 H196632:H196633 JD196632:JD196633 SZ196632:SZ196633 ACV196632:ACV196633 AMR196632:AMR196633 AWN196632:AWN196633 BGJ196632:BGJ196633 BQF196632:BQF196633 CAB196632:CAB196633 CJX196632:CJX196633 CTT196632:CTT196633 DDP196632:DDP196633 DNL196632:DNL196633 DXH196632:DXH196633 EHD196632:EHD196633 EQZ196632:EQZ196633 FAV196632:FAV196633 FKR196632:FKR196633 FUN196632:FUN196633 GEJ196632:GEJ196633 GOF196632:GOF196633 GYB196632:GYB196633 HHX196632:HHX196633 HRT196632:HRT196633 IBP196632:IBP196633 ILL196632:ILL196633 IVH196632:IVH196633 JFD196632:JFD196633 JOZ196632:JOZ196633 JYV196632:JYV196633 KIR196632:KIR196633 KSN196632:KSN196633 LCJ196632:LCJ196633 LMF196632:LMF196633 LWB196632:LWB196633 MFX196632:MFX196633 MPT196632:MPT196633 MZP196632:MZP196633 NJL196632:NJL196633 NTH196632:NTH196633 ODD196632:ODD196633 OMZ196632:OMZ196633 OWV196632:OWV196633 PGR196632:PGR196633 PQN196632:PQN196633 QAJ196632:QAJ196633 QKF196632:QKF196633 QUB196632:QUB196633 RDX196632:RDX196633 RNT196632:RNT196633 RXP196632:RXP196633 SHL196632:SHL196633 SRH196632:SRH196633 TBD196632:TBD196633 TKZ196632:TKZ196633 TUV196632:TUV196633 UER196632:UER196633 UON196632:UON196633 UYJ196632:UYJ196633 VIF196632:VIF196633 VSB196632:VSB196633 WBX196632:WBX196633 WLT196632:WLT196633 WVP196632:WVP196633 H262168:H262169 JD262168:JD262169 SZ262168:SZ262169 ACV262168:ACV262169 AMR262168:AMR262169 AWN262168:AWN262169 BGJ262168:BGJ262169 BQF262168:BQF262169 CAB262168:CAB262169 CJX262168:CJX262169 CTT262168:CTT262169 DDP262168:DDP262169 DNL262168:DNL262169 DXH262168:DXH262169 EHD262168:EHD262169 EQZ262168:EQZ262169 FAV262168:FAV262169 FKR262168:FKR262169 FUN262168:FUN262169 GEJ262168:GEJ262169 GOF262168:GOF262169 GYB262168:GYB262169 HHX262168:HHX262169 HRT262168:HRT262169 IBP262168:IBP262169 ILL262168:ILL262169 IVH262168:IVH262169 JFD262168:JFD262169 JOZ262168:JOZ262169 JYV262168:JYV262169 KIR262168:KIR262169 KSN262168:KSN262169 LCJ262168:LCJ262169 LMF262168:LMF262169 LWB262168:LWB262169 MFX262168:MFX262169 MPT262168:MPT262169 MZP262168:MZP262169 NJL262168:NJL262169 NTH262168:NTH262169 ODD262168:ODD262169 OMZ262168:OMZ262169 OWV262168:OWV262169 PGR262168:PGR262169 PQN262168:PQN262169 QAJ262168:QAJ262169 QKF262168:QKF262169 QUB262168:QUB262169 RDX262168:RDX262169 RNT262168:RNT262169 RXP262168:RXP262169 SHL262168:SHL262169 SRH262168:SRH262169 TBD262168:TBD262169 TKZ262168:TKZ262169 TUV262168:TUV262169 UER262168:UER262169 UON262168:UON262169 UYJ262168:UYJ262169 VIF262168:VIF262169 VSB262168:VSB262169 WBX262168:WBX262169 WLT262168:WLT262169 WVP262168:WVP262169 H327704:H327705 JD327704:JD327705 SZ327704:SZ327705 ACV327704:ACV327705 AMR327704:AMR327705 AWN327704:AWN327705 BGJ327704:BGJ327705 BQF327704:BQF327705 CAB327704:CAB327705 CJX327704:CJX327705 CTT327704:CTT327705 DDP327704:DDP327705 DNL327704:DNL327705 DXH327704:DXH327705 EHD327704:EHD327705 EQZ327704:EQZ327705 FAV327704:FAV327705 FKR327704:FKR327705 FUN327704:FUN327705 GEJ327704:GEJ327705 GOF327704:GOF327705 GYB327704:GYB327705 HHX327704:HHX327705 HRT327704:HRT327705 IBP327704:IBP327705 ILL327704:ILL327705 IVH327704:IVH327705 JFD327704:JFD327705 JOZ327704:JOZ327705 JYV327704:JYV327705 KIR327704:KIR327705 KSN327704:KSN327705 LCJ327704:LCJ327705 LMF327704:LMF327705 LWB327704:LWB327705 MFX327704:MFX327705 MPT327704:MPT327705 MZP327704:MZP327705 NJL327704:NJL327705 NTH327704:NTH327705 ODD327704:ODD327705 OMZ327704:OMZ327705 OWV327704:OWV327705 PGR327704:PGR327705 PQN327704:PQN327705 QAJ327704:QAJ327705 QKF327704:QKF327705 QUB327704:QUB327705 RDX327704:RDX327705 RNT327704:RNT327705 RXP327704:RXP327705 SHL327704:SHL327705 SRH327704:SRH327705 TBD327704:TBD327705 TKZ327704:TKZ327705 TUV327704:TUV327705 UER327704:UER327705 UON327704:UON327705 UYJ327704:UYJ327705 VIF327704:VIF327705 VSB327704:VSB327705 WBX327704:WBX327705 WLT327704:WLT327705 WVP327704:WVP327705 H393240:H393241 JD393240:JD393241 SZ393240:SZ393241 ACV393240:ACV393241 AMR393240:AMR393241 AWN393240:AWN393241 BGJ393240:BGJ393241 BQF393240:BQF393241 CAB393240:CAB393241 CJX393240:CJX393241 CTT393240:CTT393241 DDP393240:DDP393241 DNL393240:DNL393241 DXH393240:DXH393241 EHD393240:EHD393241 EQZ393240:EQZ393241 FAV393240:FAV393241 FKR393240:FKR393241 FUN393240:FUN393241 GEJ393240:GEJ393241 GOF393240:GOF393241 GYB393240:GYB393241 HHX393240:HHX393241 HRT393240:HRT393241 IBP393240:IBP393241 ILL393240:ILL393241 IVH393240:IVH393241 JFD393240:JFD393241 JOZ393240:JOZ393241 JYV393240:JYV393241 KIR393240:KIR393241 KSN393240:KSN393241 LCJ393240:LCJ393241 LMF393240:LMF393241 LWB393240:LWB393241 MFX393240:MFX393241 MPT393240:MPT393241 MZP393240:MZP393241 NJL393240:NJL393241 NTH393240:NTH393241 ODD393240:ODD393241 OMZ393240:OMZ393241 OWV393240:OWV393241 PGR393240:PGR393241 PQN393240:PQN393241 QAJ393240:QAJ393241 QKF393240:QKF393241 QUB393240:QUB393241 RDX393240:RDX393241 RNT393240:RNT393241 RXP393240:RXP393241 SHL393240:SHL393241 SRH393240:SRH393241 TBD393240:TBD393241 TKZ393240:TKZ393241 TUV393240:TUV393241 UER393240:UER393241 UON393240:UON393241 UYJ393240:UYJ393241 VIF393240:VIF393241 VSB393240:VSB393241 WBX393240:WBX393241 WLT393240:WLT393241 WVP393240:WVP393241 H458776:H458777 JD458776:JD458777 SZ458776:SZ458777 ACV458776:ACV458777 AMR458776:AMR458777 AWN458776:AWN458777 BGJ458776:BGJ458777 BQF458776:BQF458777 CAB458776:CAB458777 CJX458776:CJX458777 CTT458776:CTT458777 DDP458776:DDP458777 DNL458776:DNL458777 DXH458776:DXH458777 EHD458776:EHD458777 EQZ458776:EQZ458777 FAV458776:FAV458777 FKR458776:FKR458777 FUN458776:FUN458777 GEJ458776:GEJ458777 GOF458776:GOF458777 GYB458776:GYB458777 HHX458776:HHX458777 HRT458776:HRT458777 IBP458776:IBP458777 ILL458776:ILL458777 IVH458776:IVH458777 JFD458776:JFD458777 JOZ458776:JOZ458777 JYV458776:JYV458777 KIR458776:KIR458777 KSN458776:KSN458777 LCJ458776:LCJ458777 LMF458776:LMF458777 LWB458776:LWB458777 MFX458776:MFX458777 MPT458776:MPT458777 MZP458776:MZP458777 NJL458776:NJL458777 NTH458776:NTH458777 ODD458776:ODD458777 OMZ458776:OMZ458777 OWV458776:OWV458777 PGR458776:PGR458777 PQN458776:PQN458777 QAJ458776:QAJ458777 QKF458776:QKF458777 QUB458776:QUB458777 RDX458776:RDX458777 RNT458776:RNT458777 RXP458776:RXP458777 SHL458776:SHL458777 SRH458776:SRH458777 TBD458776:TBD458777 TKZ458776:TKZ458777 TUV458776:TUV458777 UER458776:UER458777 UON458776:UON458777 UYJ458776:UYJ458777 VIF458776:VIF458777 VSB458776:VSB458777 WBX458776:WBX458777 WLT458776:WLT458777 WVP458776:WVP458777 H524312:H524313 JD524312:JD524313 SZ524312:SZ524313 ACV524312:ACV524313 AMR524312:AMR524313 AWN524312:AWN524313 BGJ524312:BGJ524313 BQF524312:BQF524313 CAB524312:CAB524313 CJX524312:CJX524313 CTT524312:CTT524313 DDP524312:DDP524313 DNL524312:DNL524313 DXH524312:DXH524313 EHD524312:EHD524313 EQZ524312:EQZ524313 FAV524312:FAV524313 FKR524312:FKR524313 FUN524312:FUN524313 GEJ524312:GEJ524313 GOF524312:GOF524313 GYB524312:GYB524313 HHX524312:HHX524313 HRT524312:HRT524313 IBP524312:IBP524313 ILL524312:ILL524313 IVH524312:IVH524313 JFD524312:JFD524313 JOZ524312:JOZ524313 JYV524312:JYV524313 KIR524312:KIR524313 KSN524312:KSN524313 LCJ524312:LCJ524313 LMF524312:LMF524313 LWB524312:LWB524313 MFX524312:MFX524313 MPT524312:MPT524313 MZP524312:MZP524313 NJL524312:NJL524313 NTH524312:NTH524313 ODD524312:ODD524313 OMZ524312:OMZ524313 OWV524312:OWV524313 PGR524312:PGR524313 PQN524312:PQN524313 QAJ524312:QAJ524313 QKF524312:QKF524313 QUB524312:QUB524313 RDX524312:RDX524313 RNT524312:RNT524313 RXP524312:RXP524313 SHL524312:SHL524313 SRH524312:SRH524313 TBD524312:TBD524313 TKZ524312:TKZ524313 TUV524312:TUV524313 UER524312:UER524313 UON524312:UON524313 UYJ524312:UYJ524313 VIF524312:VIF524313 VSB524312:VSB524313 WBX524312:WBX524313 WLT524312:WLT524313 WVP524312:WVP524313 H589848:H589849 JD589848:JD589849 SZ589848:SZ589849 ACV589848:ACV589849 AMR589848:AMR589849 AWN589848:AWN589849 BGJ589848:BGJ589849 BQF589848:BQF589849 CAB589848:CAB589849 CJX589848:CJX589849 CTT589848:CTT589849 DDP589848:DDP589849 DNL589848:DNL589849 DXH589848:DXH589849 EHD589848:EHD589849 EQZ589848:EQZ589849 FAV589848:FAV589849 FKR589848:FKR589849 FUN589848:FUN589849 GEJ589848:GEJ589849 GOF589848:GOF589849 GYB589848:GYB589849 HHX589848:HHX589849 HRT589848:HRT589849 IBP589848:IBP589849 ILL589848:ILL589849 IVH589848:IVH589849 JFD589848:JFD589849 JOZ589848:JOZ589849 JYV589848:JYV589849 KIR589848:KIR589849 KSN589848:KSN589849 LCJ589848:LCJ589849 LMF589848:LMF589849 LWB589848:LWB589849 MFX589848:MFX589849 MPT589848:MPT589849 MZP589848:MZP589849 NJL589848:NJL589849 NTH589848:NTH589849 ODD589848:ODD589849 OMZ589848:OMZ589849 OWV589848:OWV589849 PGR589848:PGR589849 PQN589848:PQN589849 QAJ589848:QAJ589849 QKF589848:QKF589849 QUB589848:QUB589849 RDX589848:RDX589849 RNT589848:RNT589849 RXP589848:RXP589849 SHL589848:SHL589849 SRH589848:SRH589849 TBD589848:TBD589849 TKZ589848:TKZ589849 TUV589848:TUV589849 UER589848:UER589849 UON589848:UON589849 UYJ589848:UYJ589849 VIF589848:VIF589849 VSB589848:VSB589849 WBX589848:WBX589849 WLT589848:WLT589849 WVP589848:WVP589849 H655384:H655385 JD655384:JD655385 SZ655384:SZ655385 ACV655384:ACV655385 AMR655384:AMR655385 AWN655384:AWN655385 BGJ655384:BGJ655385 BQF655384:BQF655385 CAB655384:CAB655385 CJX655384:CJX655385 CTT655384:CTT655385 DDP655384:DDP655385 DNL655384:DNL655385 DXH655384:DXH655385 EHD655384:EHD655385 EQZ655384:EQZ655385 FAV655384:FAV655385 FKR655384:FKR655385 FUN655384:FUN655385 GEJ655384:GEJ655385 GOF655384:GOF655385 GYB655384:GYB655385 HHX655384:HHX655385 HRT655384:HRT655385 IBP655384:IBP655385 ILL655384:ILL655385 IVH655384:IVH655385 JFD655384:JFD655385 JOZ655384:JOZ655385 JYV655384:JYV655385 KIR655384:KIR655385 KSN655384:KSN655385 LCJ655384:LCJ655385 LMF655384:LMF655385 LWB655384:LWB655385 MFX655384:MFX655385 MPT655384:MPT655385 MZP655384:MZP655385 NJL655384:NJL655385 NTH655384:NTH655385 ODD655384:ODD655385 OMZ655384:OMZ655385 OWV655384:OWV655385 PGR655384:PGR655385 PQN655384:PQN655385 QAJ655384:QAJ655385 QKF655384:QKF655385 QUB655384:QUB655385 RDX655384:RDX655385 RNT655384:RNT655385 RXP655384:RXP655385 SHL655384:SHL655385 SRH655384:SRH655385 TBD655384:TBD655385 TKZ655384:TKZ655385 TUV655384:TUV655385 UER655384:UER655385 UON655384:UON655385 UYJ655384:UYJ655385 VIF655384:VIF655385 VSB655384:VSB655385 WBX655384:WBX655385 WLT655384:WLT655385 WVP655384:WVP655385 H720920:H720921 JD720920:JD720921 SZ720920:SZ720921 ACV720920:ACV720921 AMR720920:AMR720921 AWN720920:AWN720921 BGJ720920:BGJ720921 BQF720920:BQF720921 CAB720920:CAB720921 CJX720920:CJX720921 CTT720920:CTT720921 DDP720920:DDP720921 DNL720920:DNL720921 DXH720920:DXH720921 EHD720920:EHD720921 EQZ720920:EQZ720921 FAV720920:FAV720921 FKR720920:FKR720921 FUN720920:FUN720921 GEJ720920:GEJ720921 GOF720920:GOF720921 GYB720920:GYB720921 HHX720920:HHX720921 HRT720920:HRT720921 IBP720920:IBP720921 ILL720920:ILL720921 IVH720920:IVH720921 JFD720920:JFD720921 JOZ720920:JOZ720921 JYV720920:JYV720921 KIR720920:KIR720921 KSN720920:KSN720921 LCJ720920:LCJ720921 LMF720920:LMF720921 LWB720920:LWB720921 MFX720920:MFX720921 MPT720920:MPT720921 MZP720920:MZP720921 NJL720920:NJL720921 NTH720920:NTH720921 ODD720920:ODD720921 OMZ720920:OMZ720921 OWV720920:OWV720921 PGR720920:PGR720921 PQN720920:PQN720921 QAJ720920:QAJ720921 QKF720920:QKF720921 QUB720920:QUB720921 RDX720920:RDX720921 RNT720920:RNT720921 RXP720920:RXP720921 SHL720920:SHL720921 SRH720920:SRH720921 TBD720920:TBD720921 TKZ720920:TKZ720921 TUV720920:TUV720921 UER720920:UER720921 UON720920:UON720921 UYJ720920:UYJ720921 VIF720920:VIF720921 VSB720920:VSB720921 WBX720920:WBX720921 WLT720920:WLT720921 WVP720920:WVP720921 H786456:H786457 JD786456:JD786457 SZ786456:SZ786457 ACV786456:ACV786457 AMR786456:AMR786457 AWN786456:AWN786457 BGJ786456:BGJ786457 BQF786456:BQF786457 CAB786456:CAB786457 CJX786456:CJX786457 CTT786456:CTT786457 DDP786456:DDP786457 DNL786456:DNL786457 DXH786456:DXH786457 EHD786456:EHD786457 EQZ786456:EQZ786457 FAV786456:FAV786457 FKR786456:FKR786457 FUN786456:FUN786457 GEJ786456:GEJ786457 GOF786456:GOF786457 GYB786456:GYB786457 HHX786456:HHX786457 HRT786456:HRT786457 IBP786456:IBP786457 ILL786456:ILL786457 IVH786456:IVH786457 JFD786456:JFD786457 JOZ786456:JOZ786457 JYV786456:JYV786457 KIR786456:KIR786457 KSN786456:KSN786457 LCJ786456:LCJ786457 LMF786456:LMF786457 LWB786456:LWB786457 MFX786456:MFX786457 MPT786456:MPT786457 MZP786456:MZP786457 NJL786456:NJL786457 NTH786456:NTH786457 ODD786456:ODD786457 OMZ786456:OMZ786457 OWV786456:OWV786457 PGR786456:PGR786457 PQN786456:PQN786457 QAJ786456:QAJ786457 QKF786456:QKF786457 QUB786456:QUB786457 RDX786456:RDX786457 RNT786456:RNT786457 RXP786456:RXP786457 SHL786456:SHL786457 SRH786456:SRH786457 TBD786456:TBD786457 TKZ786456:TKZ786457 TUV786456:TUV786457 UER786456:UER786457 UON786456:UON786457 UYJ786456:UYJ786457 VIF786456:VIF786457 VSB786456:VSB786457 WBX786456:WBX786457 WLT786456:WLT786457 WVP786456:WVP786457 H851992:H851993 JD851992:JD851993 SZ851992:SZ851993 ACV851992:ACV851993 AMR851992:AMR851993 AWN851992:AWN851993 BGJ851992:BGJ851993 BQF851992:BQF851993 CAB851992:CAB851993 CJX851992:CJX851993 CTT851992:CTT851993 DDP851992:DDP851993 DNL851992:DNL851993 DXH851992:DXH851993 EHD851992:EHD851993 EQZ851992:EQZ851993 FAV851992:FAV851993 FKR851992:FKR851993 FUN851992:FUN851993 GEJ851992:GEJ851993 GOF851992:GOF851993 GYB851992:GYB851993 HHX851992:HHX851993 HRT851992:HRT851993 IBP851992:IBP851993 ILL851992:ILL851993 IVH851992:IVH851993 JFD851992:JFD851993 JOZ851992:JOZ851993 JYV851992:JYV851993 KIR851992:KIR851993 KSN851992:KSN851993 LCJ851992:LCJ851993 LMF851992:LMF851993 LWB851992:LWB851993 MFX851992:MFX851993 MPT851992:MPT851993 MZP851992:MZP851993 NJL851992:NJL851993 NTH851992:NTH851993 ODD851992:ODD851993 OMZ851992:OMZ851993 OWV851992:OWV851993 PGR851992:PGR851993 PQN851992:PQN851993 QAJ851992:QAJ851993 QKF851992:QKF851993 QUB851992:QUB851993 RDX851992:RDX851993 RNT851992:RNT851993 RXP851992:RXP851993 SHL851992:SHL851993 SRH851992:SRH851993 TBD851992:TBD851993 TKZ851992:TKZ851993 TUV851992:TUV851993 UER851992:UER851993 UON851992:UON851993 UYJ851992:UYJ851993 VIF851992:VIF851993 VSB851992:VSB851993 WBX851992:WBX851993 WLT851992:WLT851993 WVP851992:WVP851993 H917528:H917529 JD917528:JD917529 SZ917528:SZ917529 ACV917528:ACV917529 AMR917528:AMR917529 AWN917528:AWN917529 BGJ917528:BGJ917529 BQF917528:BQF917529 CAB917528:CAB917529 CJX917528:CJX917529 CTT917528:CTT917529 DDP917528:DDP917529 DNL917528:DNL917529 DXH917528:DXH917529 EHD917528:EHD917529 EQZ917528:EQZ917529 FAV917528:FAV917529 FKR917528:FKR917529 FUN917528:FUN917529 GEJ917528:GEJ917529 GOF917528:GOF917529 GYB917528:GYB917529 HHX917528:HHX917529 HRT917528:HRT917529 IBP917528:IBP917529 ILL917528:ILL917529 IVH917528:IVH917529 JFD917528:JFD917529 JOZ917528:JOZ917529 JYV917528:JYV917529 KIR917528:KIR917529 KSN917528:KSN917529 LCJ917528:LCJ917529 LMF917528:LMF917529 LWB917528:LWB917529 MFX917528:MFX917529 MPT917528:MPT917529 MZP917528:MZP917529 NJL917528:NJL917529 NTH917528:NTH917529 ODD917528:ODD917529 OMZ917528:OMZ917529 OWV917528:OWV917529 PGR917528:PGR917529 PQN917528:PQN917529 QAJ917528:QAJ917529 QKF917528:QKF917529 QUB917528:QUB917529 RDX917528:RDX917529 RNT917528:RNT917529 RXP917528:RXP917529 SHL917528:SHL917529 SRH917528:SRH917529 TBD917528:TBD917529 TKZ917528:TKZ917529 TUV917528:TUV917529 UER917528:UER917529 UON917528:UON917529 UYJ917528:UYJ917529 VIF917528:VIF917529 VSB917528:VSB917529 WBX917528:WBX917529 WLT917528:WLT917529 WVP917528:WVP917529 H983064:H983065 JD983064:JD983065 SZ983064:SZ983065 ACV983064:ACV983065 AMR983064:AMR983065 AWN983064:AWN983065 BGJ983064:BGJ983065 BQF983064:BQF983065 CAB983064:CAB983065 CJX983064:CJX983065 CTT983064:CTT983065 DDP983064:DDP983065 DNL983064:DNL983065 DXH983064:DXH983065 EHD983064:EHD983065 EQZ983064:EQZ983065 FAV983064:FAV983065 FKR983064:FKR983065 FUN983064:FUN983065 GEJ983064:GEJ983065 GOF983064:GOF983065 GYB983064:GYB983065 HHX983064:HHX983065 HRT983064:HRT983065 IBP983064:IBP983065 ILL983064:ILL983065 IVH983064:IVH983065 JFD983064:JFD983065 JOZ983064:JOZ983065 JYV983064:JYV983065 KIR983064:KIR983065 KSN983064:KSN983065 LCJ983064:LCJ983065 LMF983064:LMF983065 LWB983064:LWB983065 MFX983064:MFX983065 MPT983064:MPT983065 MZP983064:MZP983065 NJL983064:NJL983065 NTH983064:NTH983065 ODD983064:ODD983065 OMZ983064:OMZ983065 OWV983064:OWV983065 PGR983064:PGR983065 PQN983064:PQN983065 QAJ983064:QAJ983065 QKF983064:QKF983065 QUB983064:QUB983065 RDX983064:RDX983065 RNT983064:RNT983065 RXP983064:RXP983065 SHL983064:SHL983065 SRH983064:SRH983065 TBD983064:TBD983065 TKZ983064:TKZ983065 TUV983064:TUV983065 UER983064:UER983065 UON983064:UON983065 UYJ983064:UYJ983065 VIF983064:VIF983065 VSB983064:VSB983065 WBX983064:WBX983065 WLT983064:WLT983065 WVP983064:WVP983065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topLeftCell="A27" zoomScaleNormal="100" zoomScaleSheetLayoutView="100" workbookViewId="0">
      <selection activeCell="H34" sqref="H34"/>
    </sheetView>
  </sheetViews>
  <sheetFormatPr defaultRowHeight="15.75"/>
  <cols>
    <col min="1" max="1" width="3.625" style="76" customWidth="1"/>
    <col min="2" max="2" width="4.625" style="76" customWidth="1"/>
    <col min="3" max="3" width="17.5" style="76" customWidth="1"/>
    <col min="4" max="4" width="43.75" style="76" customWidth="1"/>
    <col min="5" max="6" width="3.75" style="76" customWidth="1"/>
    <col min="7" max="7" width="13.75" style="76" customWidth="1"/>
    <col min="8" max="8" width="18.75" style="76" customWidth="1"/>
    <col min="9" max="256" width="9" style="76"/>
    <col min="257" max="257" width="3.625" style="76" customWidth="1"/>
    <col min="258" max="258" width="4.625" style="76" customWidth="1"/>
    <col min="259" max="259" width="17.5" style="76" customWidth="1"/>
    <col min="260" max="260" width="43.75" style="76" customWidth="1"/>
    <col min="261" max="262" width="3.75" style="76" customWidth="1"/>
    <col min="263" max="263" width="13.75" style="76" customWidth="1"/>
    <col min="264" max="264" width="18.75" style="76" customWidth="1"/>
    <col min="265" max="512" width="9" style="76"/>
    <col min="513" max="513" width="3.625" style="76" customWidth="1"/>
    <col min="514" max="514" width="4.625" style="76" customWidth="1"/>
    <col min="515" max="515" width="17.5" style="76" customWidth="1"/>
    <col min="516" max="516" width="43.75" style="76" customWidth="1"/>
    <col min="517" max="518" width="3.75" style="76" customWidth="1"/>
    <col min="519" max="519" width="13.75" style="76" customWidth="1"/>
    <col min="520" max="520" width="18.75" style="76" customWidth="1"/>
    <col min="521" max="768" width="9" style="76"/>
    <col min="769" max="769" width="3.625" style="76" customWidth="1"/>
    <col min="770" max="770" width="4.625" style="76" customWidth="1"/>
    <col min="771" max="771" width="17.5" style="76" customWidth="1"/>
    <col min="772" max="772" width="43.75" style="76" customWidth="1"/>
    <col min="773" max="774" width="3.75" style="76" customWidth="1"/>
    <col min="775" max="775" width="13.75" style="76" customWidth="1"/>
    <col min="776" max="776" width="18.75" style="76" customWidth="1"/>
    <col min="777" max="1024" width="9" style="76"/>
    <col min="1025" max="1025" width="3.625" style="76" customWidth="1"/>
    <col min="1026" max="1026" width="4.625" style="76" customWidth="1"/>
    <col min="1027" max="1027" width="17.5" style="76" customWidth="1"/>
    <col min="1028" max="1028" width="43.75" style="76" customWidth="1"/>
    <col min="1029" max="1030" width="3.75" style="76" customWidth="1"/>
    <col min="1031" max="1031" width="13.75" style="76" customWidth="1"/>
    <col min="1032" max="1032" width="18.75" style="76" customWidth="1"/>
    <col min="1033" max="1280" width="9" style="76"/>
    <col min="1281" max="1281" width="3.625" style="76" customWidth="1"/>
    <col min="1282" max="1282" width="4.625" style="76" customWidth="1"/>
    <col min="1283" max="1283" width="17.5" style="76" customWidth="1"/>
    <col min="1284" max="1284" width="43.75" style="76" customWidth="1"/>
    <col min="1285" max="1286" width="3.75" style="76" customWidth="1"/>
    <col min="1287" max="1287" width="13.75" style="76" customWidth="1"/>
    <col min="1288" max="1288" width="18.75" style="76" customWidth="1"/>
    <col min="1289" max="1536" width="9" style="76"/>
    <col min="1537" max="1537" width="3.625" style="76" customWidth="1"/>
    <col min="1538" max="1538" width="4.625" style="76" customWidth="1"/>
    <col min="1539" max="1539" width="17.5" style="76" customWidth="1"/>
    <col min="1540" max="1540" width="43.75" style="76" customWidth="1"/>
    <col min="1541" max="1542" width="3.75" style="76" customWidth="1"/>
    <col min="1543" max="1543" width="13.75" style="76" customWidth="1"/>
    <col min="1544" max="1544" width="18.75" style="76" customWidth="1"/>
    <col min="1545" max="1792" width="9" style="76"/>
    <col min="1793" max="1793" width="3.625" style="76" customWidth="1"/>
    <col min="1794" max="1794" width="4.625" style="76" customWidth="1"/>
    <col min="1795" max="1795" width="17.5" style="76" customWidth="1"/>
    <col min="1796" max="1796" width="43.75" style="76" customWidth="1"/>
    <col min="1797" max="1798" width="3.75" style="76" customWidth="1"/>
    <col min="1799" max="1799" width="13.75" style="76" customWidth="1"/>
    <col min="1800" max="1800" width="18.75" style="76" customWidth="1"/>
    <col min="1801" max="2048" width="9" style="76"/>
    <col min="2049" max="2049" width="3.625" style="76" customWidth="1"/>
    <col min="2050" max="2050" width="4.625" style="76" customWidth="1"/>
    <col min="2051" max="2051" width="17.5" style="76" customWidth="1"/>
    <col min="2052" max="2052" width="43.75" style="76" customWidth="1"/>
    <col min="2053" max="2054" width="3.75" style="76" customWidth="1"/>
    <col min="2055" max="2055" width="13.75" style="76" customWidth="1"/>
    <col min="2056" max="2056" width="18.75" style="76" customWidth="1"/>
    <col min="2057" max="2304" width="9" style="76"/>
    <col min="2305" max="2305" width="3.625" style="76" customWidth="1"/>
    <col min="2306" max="2306" width="4.625" style="76" customWidth="1"/>
    <col min="2307" max="2307" width="17.5" style="76" customWidth="1"/>
    <col min="2308" max="2308" width="43.75" style="76" customWidth="1"/>
    <col min="2309" max="2310" width="3.75" style="76" customWidth="1"/>
    <col min="2311" max="2311" width="13.75" style="76" customWidth="1"/>
    <col min="2312" max="2312" width="18.75" style="76" customWidth="1"/>
    <col min="2313" max="2560" width="9" style="76"/>
    <col min="2561" max="2561" width="3.625" style="76" customWidth="1"/>
    <col min="2562" max="2562" width="4.625" style="76" customWidth="1"/>
    <col min="2563" max="2563" width="17.5" style="76" customWidth="1"/>
    <col min="2564" max="2564" width="43.75" style="76" customWidth="1"/>
    <col min="2565" max="2566" width="3.75" style="76" customWidth="1"/>
    <col min="2567" max="2567" width="13.75" style="76" customWidth="1"/>
    <col min="2568" max="2568" width="18.75" style="76" customWidth="1"/>
    <col min="2569" max="2816" width="9" style="76"/>
    <col min="2817" max="2817" width="3.625" style="76" customWidth="1"/>
    <col min="2818" max="2818" width="4.625" style="76" customWidth="1"/>
    <col min="2819" max="2819" width="17.5" style="76" customWidth="1"/>
    <col min="2820" max="2820" width="43.75" style="76" customWidth="1"/>
    <col min="2821" max="2822" width="3.75" style="76" customWidth="1"/>
    <col min="2823" max="2823" width="13.75" style="76" customWidth="1"/>
    <col min="2824" max="2824" width="18.75" style="76" customWidth="1"/>
    <col min="2825" max="3072" width="9" style="76"/>
    <col min="3073" max="3073" width="3.625" style="76" customWidth="1"/>
    <col min="3074" max="3074" width="4.625" style="76" customWidth="1"/>
    <col min="3075" max="3075" width="17.5" style="76" customWidth="1"/>
    <col min="3076" max="3076" width="43.75" style="76" customWidth="1"/>
    <col min="3077" max="3078" width="3.75" style="76" customWidth="1"/>
    <col min="3079" max="3079" width="13.75" style="76" customWidth="1"/>
    <col min="3080" max="3080" width="18.75" style="76" customWidth="1"/>
    <col min="3081" max="3328" width="9" style="76"/>
    <col min="3329" max="3329" width="3.625" style="76" customWidth="1"/>
    <col min="3330" max="3330" width="4.625" style="76" customWidth="1"/>
    <col min="3331" max="3331" width="17.5" style="76" customWidth="1"/>
    <col min="3332" max="3332" width="43.75" style="76" customWidth="1"/>
    <col min="3333" max="3334" width="3.75" style="76" customWidth="1"/>
    <col min="3335" max="3335" width="13.75" style="76" customWidth="1"/>
    <col min="3336" max="3336" width="18.75" style="76" customWidth="1"/>
    <col min="3337" max="3584" width="9" style="76"/>
    <col min="3585" max="3585" width="3.625" style="76" customWidth="1"/>
    <col min="3586" max="3586" width="4.625" style="76" customWidth="1"/>
    <col min="3587" max="3587" width="17.5" style="76" customWidth="1"/>
    <col min="3588" max="3588" width="43.75" style="76" customWidth="1"/>
    <col min="3589" max="3590" width="3.75" style="76" customWidth="1"/>
    <col min="3591" max="3591" width="13.75" style="76" customWidth="1"/>
    <col min="3592" max="3592" width="18.75" style="76" customWidth="1"/>
    <col min="3593" max="3840" width="9" style="76"/>
    <col min="3841" max="3841" width="3.625" style="76" customWidth="1"/>
    <col min="3842" max="3842" width="4.625" style="76" customWidth="1"/>
    <col min="3843" max="3843" width="17.5" style="76" customWidth="1"/>
    <col min="3844" max="3844" width="43.75" style="76" customWidth="1"/>
    <col min="3845" max="3846" width="3.75" style="76" customWidth="1"/>
    <col min="3847" max="3847" width="13.75" style="76" customWidth="1"/>
    <col min="3848" max="3848" width="18.75" style="76" customWidth="1"/>
    <col min="3849" max="4096" width="9" style="76"/>
    <col min="4097" max="4097" width="3.625" style="76" customWidth="1"/>
    <col min="4098" max="4098" width="4.625" style="76" customWidth="1"/>
    <col min="4099" max="4099" width="17.5" style="76" customWidth="1"/>
    <col min="4100" max="4100" width="43.75" style="76" customWidth="1"/>
    <col min="4101" max="4102" width="3.75" style="76" customWidth="1"/>
    <col min="4103" max="4103" width="13.75" style="76" customWidth="1"/>
    <col min="4104" max="4104" width="18.75" style="76" customWidth="1"/>
    <col min="4105" max="4352" width="9" style="76"/>
    <col min="4353" max="4353" width="3.625" style="76" customWidth="1"/>
    <col min="4354" max="4354" width="4.625" style="76" customWidth="1"/>
    <col min="4355" max="4355" width="17.5" style="76" customWidth="1"/>
    <col min="4356" max="4356" width="43.75" style="76" customWidth="1"/>
    <col min="4357" max="4358" width="3.75" style="76" customWidth="1"/>
    <col min="4359" max="4359" width="13.75" style="76" customWidth="1"/>
    <col min="4360" max="4360" width="18.75" style="76" customWidth="1"/>
    <col min="4361" max="4608" width="9" style="76"/>
    <col min="4609" max="4609" width="3.625" style="76" customWidth="1"/>
    <col min="4610" max="4610" width="4.625" style="76" customWidth="1"/>
    <col min="4611" max="4611" width="17.5" style="76" customWidth="1"/>
    <col min="4612" max="4612" width="43.75" style="76" customWidth="1"/>
    <col min="4613" max="4614" width="3.75" style="76" customWidth="1"/>
    <col min="4615" max="4615" width="13.75" style="76" customWidth="1"/>
    <col min="4616" max="4616" width="18.75" style="76" customWidth="1"/>
    <col min="4617" max="4864" width="9" style="76"/>
    <col min="4865" max="4865" width="3.625" style="76" customWidth="1"/>
    <col min="4866" max="4866" width="4.625" style="76" customWidth="1"/>
    <col min="4867" max="4867" width="17.5" style="76" customWidth="1"/>
    <col min="4868" max="4868" width="43.75" style="76" customWidth="1"/>
    <col min="4869" max="4870" width="3.75" style="76" customWidth="1"/>
    <col min="4871" max="4871" width="13.75" style="76" customWidth="1"/>
    <col min="4872" max="4872" width="18.75" style="76" customWidth="1"/>
    <col min="4873" max="5120" width="9" style="76"/>
    <col min="5121" max="5121" width="3.625" style="76" customWidth="1"/>
    <col min="5122" max="5122" width="4.625" style="76" customWidth="1"/>
    <col min="5123" max="5123" width="17.5" style="76" customWidth="1"/>
    <col min="5124" max="5124" width="43.75" style="76" customWidth="1"/>
    <col min="5125" max="5126" width="3.75" style="76" customWidth="1"/>
    <col min="5127" max="5127" width="13.75" style="76" customWidth="1"/>
    <col min="5128" max="5128" width="18.75" style="76" customWidth="1"/>
    <col min="5129" max="5376" width="9" style="76"/>
    <col min="5377" max="5377" width="3.625" style="76" customWidth="1"/>
    <col min="5378" max="5378" width="4.625" style="76" customWidth="1"/>
    <col min="5379" max="5379" width="17.5" style="76" customWidth="1"/>
    <col min="5380" max="5380" width="43.75" style="76" customWidth="1"/>
    <col min="5381" max="5382" width="3.75" style="76" customWidth="1"/>
    <col min="5383" max="5383" width="13.75" style="76" customWidth="1"/>
    <col min="5384" max="5384" width="18.75" style="76" customWidth="1"/>
    <col min="5385" max="5632" width="9" style="76"/>
    <col min="5633" max="5633" width="3.625" style="76" customWidth="1"/>
    <col min="5634" max="5634" width="4.625" style="76" customWidth="1"/>
    <col min="5635" max="5635" width="17.5" style="76" customWidth="1"/>
    <col min="5636" max="5636" width="43.75" style="76" customWidth="1"/>
    <col min="5637" max="5638" width="3.75" style="76" customWidth="1"/>
    <col min="5639" max="5639" width="13.75" style="76" customWidth="1"/>
    <col min="5640" max="5640" width="18.75" style="76" customWidth="1"/>
    <col min="5641" max="5888" width="9" style="76"/>
    <col min="5889" max="5889" width="3.625" style="76" customWidth="1"/>
    <col min="5890" max="5890" width="4.625" style="76" customWidth="1"/>
    <col min="5891" max="5891" width="17.5" style="76" customWidth="1"/>
    <col min="5892" max="5892" width="43.75" style="76" customWidth="1"/>
    <col min="5893" max="5894" width="3.75" style="76" customWidth="1"/>
    <col min="5895" max="5895" width="13.75" style="76" customWidth="1"/>
    <col min="5896" max="5896" width="18.75" style="76" customWidth="1"/>
    <col min="5897" max="6144" width="9" style="76"/>
    <col min="6145" max="6145" width="3.625" style="76" customWidth="1"/>
    <col min="6146" max="6146" width="4.625" style="76" customWidth="1"/>
    <col min="6147" max="6147" width="17.5" style="76" customWidth="1"/>
    <col min="6148" max="6148" width="43.75" style="76" customWidth="1"/>
    <col min="6149" max="6150" width="3.75" style="76" customWidth="1"/>
    <col min="6151" max="6151" width="13.75" style="76" customWidth="1"/>
    <col min="6152" max="6152" width="18.75" style="76" customWidth="1"/>
    <col min="6153" max="6400" width="9" style="76"/>
    <col min="6401" max="6401" width="3.625" style="76" customWidth="1"/>
    <col min="6402" max="6402" width="4.625" style="76" customWidth="1"/>
    <col min="6403" max="6403" width="17.5" style="76" customWidth="1"/>
    <col min="6404" max="6404" width="43.75" style="76" customWidth="1"/>
    <col min="6405" max="6406" width="3.75" style="76" customWidth="1"/>
    <col min="6407" max="6407" width="13.75" style="76" customWidth="1"/>
    <col min="6408" max="6408" width="18.75" style="76" customWidth="1"/>
    <col min="6409" max="6656" width="9" style="76"/>
    <col min="6657" max="6657" width="3.625" style="76" customWidth="1"/>
    <col min="6658" max="6658" width="4.625" style="76" customWidth="1"/>
    <col min="6659" max="6659" width="17.5" style="76" customWidth="1"/>
    <col min="6660" max="6660" width="43.75" style="76" customWidth="1"/>
    <col min="6661" max="6662" width="3.75" style="76" customWidth="1"/>
    <col min="6663" max="6663" width="13.75" style="76" customWidth="1"/>
    <col min="6664" max="6664" width="18.75" style="76" customWidth="1"/>
    <col min="6665" max="6912" width="9" style="76"/>
    <col min="6913" max="6913" width="3.625" style="76" customWidth="1"/>
    <col min="6914" max="6914" width="4.625" style="76" customWidth="1"/>
    <col min="6915" max="6915" width="17.5" style="76" customWidth="1"/>
    <col min="6916" max="6916" width="43.75" style="76" customWidth="1"/>
    <col min="6917" max="6918" width="3.75" style="76" customWidth="1"/>
    <col min="6919" max="6919" width="13.75" style="76" customWidth="1"/>
    <col min="6920" max="6920" width="18.75" style="76" customWidth="1"/>
    <col min="6921" max="7168" width="9" style="76"/>
    <col min="7169" max="7169" width="3.625" style="76" customWidth="1"/>
    <col min="7170" max="7170" width="4.625" style="76" customWidth="1"/>
    <col min="7171" max="7171" width="17.5" style="76" customWidth="1"/>
    <col min="7172" max="7172" width="43.75" style="76" customWidth="1"/>
    <col min="7173" max="7174" width="3.75" style="76" customWidth="1"/>
    <col min="7175" max="7175" width="13.75" style="76" customWidth="1"/>
    <col min="7176" max="7176" width="18.75" style="76" customWidth="1"/>
    <col min="7177" max="7424" width="9" style="76"/>
    <col min="7425" max="7425" width="3.625" style="76" customWidth="1"/>
    <col min="7426" max="7426" width="4.625" style="76" customWidth="1"/>
    <col min="7427" max="7427" width="17.5" style="76" customWidth="1"/>
    <col min="7428" max="7428" width="43.75" style="76" customWidth="1"/>
    <col min="7429" max="7430" width="3.75" style="76" customWidth="1"/>
    <col min="7431" max="7431" width="13.75" style="76" customWidth="1"/>
    <col min="7432" max="7432" width="18.75" style="76" customWidth="1"/>
    <col min="7433" max="7680" width="9" style="76"/>
    <col min="7681" max="7681" width="3.625" style="76" customWidth="1"/>
    <col min="7682" max="7682" width="4.625" style="76" customWidth="1"/>
    <col min="7683" max="7683" width="17.5" style="76" customWidth="1"/>
    <col min="7684" max="7684" width="43.75" style="76" customWidth="1"/>
    <col min="7685" max="7686" width="3.75" style="76" customWidth="1"/>
    <col min="7687" max="7687" width="13.75" style="76" customWidth="1"/>
    <col min="7688" max="7688" width="18.75" style="76" customWidth="1"/>
    <col min="7689" max="7936" width="9" style="76"/>
    <col min="7937" max="7937" width="3.625" style="76" customWidth="1"/>
    <col min="7938" max="7938" width="4.625" style="76" customWidth="1"/>
    <col min="7939" max="7939" width="17.5" style="76" customWidth="1"/>
    <col min="7940" max="7940" width="43.75" style="76" customWidth="1"/>
    <col min="7941" max="7942" width="3.75" style="76" customWidth="1"/>
    <col min="7943" max="7943" width="13.75" style="76" customWidth="1"/>
    <col min="7944" max="7944" width="18.75" style="76" customWidth="1"/>
    <col min="7945" max="8192" width="9" style="76"/>
    <col min="8193" max="8193" width="3.625" style="76" customWidth="1"/>
    <col min="8194" max="8194" width="4.625" style="76" customWidth="1"/>
    <col min="8195" max="8195" width="17.5" style="76" customWidth="1"/>
    <col min="8196" max="8196" width="43.75" style="76" customWidth="1"/>
    <col min="8197" max="8198" width="3.75" style="76" customWidth="1"/>
    <col min="8199" max="8199" width="13.75" style="76" customWidth="1"/>
    <col min="8200" max="8200" width="18.75" style="76" customWidth="1"/>
    <col min="8201" max="8448" width="9" style="76"/>
    <col min="8449" max="8449" width="3.625" style="76" customWidth="1"/>
    <col min="8450" max="8450" width="4.625" style="76" customWidth="1"/>
    <col min="8451" max="8451" width="17.5" style="76" customWidth="1"/>
    <col min="8452" max="8452" width="43.75" style="76" customWidth="1"/>
    <col min="8453" max="8454" width="3.75" style="76" customWidth="1"/>
    <col min="8455" max="8455" width="13.75" style="76" customWidth="1"/>
    <col min="8456" max="8456" width="18.75" style="76" customWidth="1"/>
    <col min="8457" max="8704" width="9" style="76"/>
    <col min="8705" max="8705" width="3.625" style="76" customWidth="1"/>
    <col min="8706" max="8706" width="4.625" style="76" customWidth="1"/>
    <col min="8707" max="8707" width="17.5" style="76" customWidth="1"/>
    <col min="8708" max="8708" width="43.75" style="76" customWidth="1"/>
    <col min="8709" max="8710" width="3.75" style="76" customWidth="1"/>
    <col min="8711" max="8711" width="13.75" style="76" customWidth="1"/>
    <col min="8712" max="8712" width="18.75" style="76" customWidth="1"/>
    <col min="8713" max="8960" width="9" style="76"/>
    <col min="8961" max="8961" width="3.625" style="76" customWidth="1"/>
    <col min="8962" max="8962" width="4.625" style="76" customWidth="1"/>
    <col min="8963" max="8963" width="17.5" style="76" customWidth="1"/>
    <col min="8964" max="8964" width="43.75" style="76" customWidth="1"/>
    <col min="8965" max="8966" width="3.75" style="76" customWidth="1"/>
    <col min="8967" max="8967" width="13.75" style="76" customWidth="1"/>
    <col min="8968" max="8968" width="18.75" style="76" customWidth="1"/>
    <col min="8969" max="9216" width="9" style="76"/>
    <col min="9217" max="9217" width="3.625" style="76" customWidth="1"/>
    <col min="9218" max="9218" width="4.625" style="76" customWidth="1"/>
    <col min="9219" max="9219" width="17.5" style="76" customWidth="1"/>
    <col min="9220" max="9220" width="43.75" style="76" customWidth="1"/>
    <col min="9221" max="9222" width="3.75" style="76" customWidth="1"/>
    <col min="9223" max="9223" width="13.75" style="76" customWidth="1"/>
    <col min="9224" max="9224" width="18.75" style="76" customWidth="1"/>
    <col min="9225" max="9472" width="9" style="76"/>
    <col min="9473" max="9473" width="3.625" style="76" customWidth="1"/>
    <col min="9474" max="9474" width="4.625" style="76" customWidth="1"/>
    <col min="9475" max="9475" width="17.5" style="76" customWidth="1"/>
    <col min="9476" max="9476" width="43.75" style="76" customWidth="1"/>
    <col min="9477" max="9478" width="3.75" style="76" customWidth="1"/>
    <col min="9479" max="9479" width="13.75" style="76" customWidth="1"/>
    <col min="9480" max="9480" width="18.75" style="76" customWidth="1"/>
    <col min="9481" max="9728" width="9" style="76"/>
    <col min="9729" max="9729" width="3.625" style="76" customWidth="1"/>
    <col min="9730" max="9730" width="4.625" style="76" customWidth="1"/>
    <col min="9731" max="9731" width="17.5" style="76" customWidth="1"/>
    <col min="9732" max="9732" width="43.75" style="76" customWidth="1"/>
    <col min="9733" max="9734" width="3.75" style="76" customWidth="1"/>
    <col min="9735" max="9735" width="13.75" style="76" customWidth="1"/>
    <col min="9736" max="9736" width="18.75" style="76" customWidth="1"/>
    <col min="9737" max="9984" width="9" style="76"/>
    <col min="9985" max="9985" width="3.625" style="76" customWidth="1"/>
    <col min="9986" max="9986" width="4.625" style="76" customWidth="1"/>
    <col min="9987" max="9987" width="17.5" style="76" customWidth="1"/>
    <col min="9988" max="9988" width="43.75" style="76" customWidth="1"/>
    <col min="9989" max="9990" width="3.75" style="76" customWidth="1"/>
    <col min="9991" max="9991" width="13.75" style="76" customWidth="1"/>
    <col min="9992" max="9992" width="18.75" style="76" customWidth="1"/>
    <col min="9993" max="10240" width="9" style="76"/>
    <col min="10241" max="10241" width="3.625" style="76" customWidth="1"/>
    <col min="10242" max="10242" width="4.625" style="76" customWidth="1"/>
    <col min="10243" max="10243" width="17.5" style="76" customWidth="1"/>
    <col min="10244" max="10244" width="43.75" style="76" customWidth="1"/>
    <col min="10245" max="10246" width="3.75" style="76" customWidth="1"/>
    <col min="10247" max="10247" width="13.75" style="76" customWidth="1"/>
    <col min="10248" max="10248" width="18.75" style="76" customWidth="1"/>
    <col min="10249" max="10496" width="9" style="76"/>
    <col min="10497" max="10497" width="3.625" style="76" customWidth="1"/>
    <col min="10498" max="10498" width="4.625" style="76" customWidth="1"/>
    <col min="10499" max="10499" width="17.5" style="76" customWidth="1"/>
    <col min="10500" max="10500" width="43.75" style="76" customWidth="1"/>
    <col min="10501" max="10502" width="3.75" style="76" customWidth="1"/>
    <col min="10503" max="10503" width="13.75" style="76" customWidth="1"/>
    <col min="10504" max="10504" width="18.75" style="76" customWidth="1"/>
    <col min="10505" max="10752" width="9" style="76"/>
    <col min="10753" max="10753" width="3.625" style="76" customWidth="1"/>
    <col min="10754" max="10754" width="4.625" style="76" customWidth="1"/>
    <col min="10755" max="10755" width="17.5" style="76" customWidth="1"/>
    <col min="10756" max="10756" width="43.75" style="76" customWidth="1"/>
    <col min="10757" max="10758" width="3.75" style="76" customWidth="1"/>
    <col min="10759" max="10759" width="13.75" style="76" customWidth="1"/>
    <col min="10760" max="10760" width="18.75" style="76" customWidth="1"/>
    <col min="10761" max="11008" width="9" style="76"/>
    <col min="11009" max="11009" width="3.625" style="76" customWidth="1"/>
    <col min="11010" max="11010" width="4.625" style="76" customWidth="1"/>
    <col min="11011" max="11011" width="17.5" style="76" customWidth="1"/>
    <col min="11012" max="11012" width="43.75" style="76" customWidth="1"/>
    <col min="11013" max="11014" width="3.75" style="76" customWidth="1"/>
    <col min="11015" max="11015" width="13.75" style="76" customWidth="1"/>
    <col min="11016" max="11016" width="18.75" style="76" customWidth="1"/>
    <col min="11017" max="11264" width="9" style="76"/>
    <col min="11265" max="11265" width="3.625" style="76" customWidth="1"/>
    <col min="11266" max="11266" width="4.625" style="76" customWidth="1"/>
    <col min="11267" max="11267" width="17.5" style="76" customWidth="1"/>
    <col min="11268" max="11268" width="43.75" style="76" customWidth="1"/>
    <col min="11269" max="11270" width="3.75" style="76" customWidth="1"/>
    <col min="11271" max="11271" width="13.75" style="76" customWidth="1"/>
    <col min="11272" max="11272" width="18.75" style="76" customWidth="1"/>
    <col min="11273" max="11520" width="9" style="76"/>
    <col min="11521" max="11521" width="3.625" style="76" customWidth="1"/>
    <col min="11522" max="11522" width="4.625" style="76" customWidth="1"/>
    <col min="11523" max="11523" width="17.5" style="76" customWidth="1"/>
    <col min="11524" max="11524" width="43.75" style="76" customWidth="1"/>
    <col min="11525" max="11526" width="3.75" style="76" customWidth="1"/>
    <col min="11527" max="11527" width="13.75" style="76" customWidth="1"/>
    <col min="11528" max="11528" width="18.75" style="76" customWidth="1"/>
    <col min="11529" max="11776" width="9" style="76"/>
    <col min="11777" max="11777" width="3.625" style="76" customWidth="1"/>
    <col min="11778" max="11778" width="4.625" style="76" customWidth="1"/>
    <col min="11779" max="11779" width="17.5" style="76" customWidth="1"/>
    <col min="11780" max="11780" width="43.75" style="76" customWidth="1"/>
    <col min="11781" max="11782" width="3.75" style="76" customWidth="1"/>
    <col min="11783" max="11783" width="13.75" style="76" customWidth="1"/>
    <col min="11784" max="11784" width="18.75" style="76" customWidth="1"/>
    <col min="11785" max="12032" width="9" style="76"/>
    <col min="12033" max="12033" width="3.625" style="76" customWidth="1"/>
    <col min="12034" max="12034" width="4.625" style="76" customWidth="1"/>
    <col min="12035" max="12035" width="17.5" style="76" customWidth="1"/>
    <col min="12036" max="12036" width="43.75" style="76" customWidth="1"/>
    <col min="12037" max="12038" width="3.75" style="76" customWidth="1"/>
    <col min="12039" max="12039" width="13.75" style="76" customWidth="1"/>
    <col min="12040" max="12040" width="18.75" style="76" customWidth="1"/>
    <col min="12041" max="12288" width="9" style="76"/>
    <col min="12289" max="12289" width="3.625" style="76" customWidth="1"/>
    <col min="12290" max="12290" width="4.625" style="76" customWidth="1"/>
    <col min="12291" max="12291" width="17.5" style="76" customWidth="1"/>
    <col min="12292" max="12292" width="43.75" style="76" customWidth="1"/>
    <col min="12293" max="12294" width="3.75" style="76" customWidth="1"/>
    <col min="12295" max="12295" width="13.75" style="76" customWidth="1"/>
    <col min="12296" max="12296" width="18.75" style="76" customWidth="1"/>
    <col min="12297" max="12544" width="9" style="76"/>
    <col min="12545" max="12545" width="3.625" style="76" customWidth="1"/>
    <col min="12546" max="12546" width="4.625" style="76" customWidth="1"/>
    <col min="12547" max="12547" width="17.5" style="76" customWidth="1"/>
    <col min="12548" max="12548" width="43.75" style="76" customWidth="1"/>
    <col min="12549" max="12550" width="3.75" style="76" customWidth="1"/>
    <col min="12551" max="12551" width="13.75" style="76" customWidth="1"/>
    <col min="12552" max="12552" width="18.75" style="76" customWidth="1"/>
    <col min="12553" max="12800" width="9" style="76"/>
    <col min="12801" max="12801" width="3.625" style="76" customWidth="1"/>
    <col min="12802" max="12802" width="4.625" style="76" customWidth="1"/>
    <col min="12803" max="12803" width="17.5" style="76" customWidth="1"/>
    <col min="12804" max="12804" width="43.75" style="76" customWidth="1"/>
    <col min="12805" max="12806" width="3.75" style="76" customWidth="1"/>
    <col min="12807" max="12807" width="13.75" style="76" customWidth="1"/>
    <col min="12808" max="12808" width="18.75" style="76" customWidth="1"/>
    <col min="12809" max="13056" width="9" style="76"/>
    <col min="13057" max="13057" width="3.625" style="76" customWidth="1"/>
    <col min="13058" max="13058" width="4.625" style="76" customWidth="1"/>
    <col min="13059" max="13059" width="17.5" style="76" customWidth="1"/>
    <col min="13060" max="13060" width="43.75" style="76" customWidth="1"/>
    <col min="13061" max="13062" width="3.75" style="76" customWidth="1"/>
    <col min="13063" max="13063" width="13.75" style="76" customWidth="1"/>
    <col min="13064" max="13064" width="18.75" style="76" customWidth="1"/>
    <col min="13065" max="13312" width="9" style="76"/>
    <col min="13313" max="13313" width="3.625" style="76" customWidth="1"/>
    <col min="13314" max="13314" width="4.625" style="76" customWidth="1"/>
    <col min="13315" max="13315" width="17.5" style="76" customWidth="1"/>
    <col min="13316" max="13316" width="43.75" style="76" customWidth="1"/>
    <col min="13317" max="13318" width="3.75" style="76" customWidth="1"/>
    <col min="13319" max="13319" width="13.75" style="76" customWidth="1"/>
    <col min="13320" max="13320" width="18.75" style="76" customWidth="1"/>
    <col min="13321" max="13568" width="9" style="76"/>
    <col min="13569" max="13569" width="3.625" style="76" customWidth="1"/>
    <col min="13570" max="13570" width="4.625" style="76" customWidth="1"/>
    <col min="13571" max="13571" width="17.5" style="76" customWidth="1"/>
    <col min="13572" max="13572" width="43.75" style="76" customWidth="1"/>
    <col min="13573" max="13574" width="3.75" style="76" customWidth="1"/>
    <col min="13575" max="13575" width="13.75" style="76" customWidth="1"/>
    <col min="13576" max="13576" width="18.75" style="76" customWidth="1"/>
    <col min="13577" max="13824" width="9" style="76"/>
    <col min="13825" max="13825" width="3.625" style="76" customWidth="1"/>
    <col min="13826" max="13826" width="4.625" style="76" customWidth="1"/>
    <col min="13827" max="13827" width="17.5" style="76" customWidth="1"/>
    <col min="13828" max="13828" width="43.75" style="76" customWidth="1"/>
    <col min="13829" max="13830" width="3.75" style="76" customWidth="1"/>
    <col min="13831" max="13831" width="13.75" style="76" customWidth="1"/>
    <col min="13832" max="13832" width="18.75" style="76" customWidth="1"/>
    <col min="13833" max="14080" width="9" style="76"/>
    <col min="14081" max="14081" width="3.625" style="76" customWidth="1"/>
    <col min="14082" max="14082" width="4.625" style="76" customWidth="1"/>
    <col min="14083" max="14083" width="17.5" style="76" customWidth="1"/>
    <col min="14084" max="14084" width="43.75" style="76" customWidth="1"/>
    <col min="14085" max="14086" width="3.75" style="76" customWidth="1"/>
    <col min="14087" max="14087" width="13.75" style="76" customWidth="1"/>
    <col min="14088" max="14088" width="18.75" style="76" customWidth="1"/>
    <col min="14089" max="14336" width="9" style="76"/>
    <col min="14337" max="14337" width="3.625" style="76" customWidth="1"/>
    <col min="14338" max="14338" width="4.625" style="76" customWidth="1"/>
    <col min="14339" max="14339" width="17.5" style="76" customWidth="1"/>
    <col min="14340" max="14340" width="43.75" style="76" customWidth="1"/>
    <col min="14341" max="14342" width="3.75" style="76" customWidth="1"/>
    <col min="14343" max="14343" width="13.75" style="76" customWidth="1"/>
    <col min="14344" max="14344" width="18.75" style="76" customWidth="1"/>
    <col min="14345" max="14592" width="9" style="76"/>
    <col min="14593" max="14593" width="3.625" style="76" customWidth="1"/>
    <col min="14594" max="14594" width="4.625" style="76" customWidth="1"/>
    <col min="14595" max="14595" width="17.5" style="76" customWidth="1"/>
    <col min="14596" max="14596" width="43.75" style="76" customWidth="1"/>
    <col min="14597" max="14598" width="3.75" style="76" customWidth="1"/>
    <col min="14599" max="14599" width="13.75" style="76" customWidth="1"/>
    <col min="14600" max="14600" width="18.75" style="76" customWidth="1"/>
    <col min="14601" max="14848" width="9" style="76"/>
    <col min="14849" max="14849" width="3.625" style="76" customWidth="1"/>
    <col min="14850" max="14850" width="4.625" style="76" customWidth="1"/>
    <col min="14851" max="14851" width="17.5" style="76" customWidth="1"/>
    <col min="14852" max="14852" width="43.75" style="76" customWidth="1"/>
    <col min="14853" max="14854" width="3.75" style="76" customWidth="1"/>
    <col min="14855" max="14855" width="13.75" style="76" customWidth="1"/>
    <col min="14856" max="14856" width="18.75" style="76" customWidth="1"/>
    <col min="14857" max="15104" width="9" style="76"/>
    <col min="15105" max="15105" width="3.625" style="76" customWidth="1"/>
    <col min="15106" max="15106" width="4.625" style="76" customWidth="1"/>
    <col min="15107" max="15107" width="17.5" style="76" customWidth="1"/>
    <col min="15108" max="15108" width="43.75" style="76" customWidth="1"/>
    <col min="15109" max="15110" width="3.75" style="76" customWidth="1"/>
    <col min="15111" max="15111" width="13.75" style="76" customWidth="1"/>
    <col min="15112" max="15112" width="18.75" style="76" customWidth="1"/>
    <col min="15113" max="15360" width="9" style="76"/>
    <col min="15361" max="15361" width="3.625" style="76" customWidth="1"/>
    <col min="15362" max="15362" width="4.625" style="76" customWidth="1"/>
    <col min="15363" max="15363" width="17.5" style="76" customWidth="1"/>
    <col min="15364" max="15364" width="43.75" style="76" customWidth="1"/>
    <col min="15365" max="15366" width="3.75" style="76" customWidth="1"/>
    <col min="15367" max="15367" width="13.75" style="76" customWidth="1"/>
    <col min="15368" max="15368" width="18.75" style="76" customWidth="1"/>
    <col min="15369" max="15616" width="9" style="76"/>
    <col min="15617" max="15617" width="3.625" style="76" customWidth="1"/>
    <col min="15618" max="15618" width="4.625" style="76" customWidth="1"/>
    <col min="15619" max="15619" width="17.5" style="76" customWidth="1"/>
    <col min="15620" max="15620" width="43.75" style="76" customWidth="1"/>
    <col min="15621" max="15622" width="3.75" style="76" customWidth="1"/>
    <col min="15623" max="15623" width="13.75" style="76" customWidth="1"/>
    <col min="15624" max="15624" width="18.75" style="76" customWidth="1"/>
    <col min="15625" max="15872" width="9" style="76"/>
    <col min="15873" max="15873" width="3.625" style="76" customWidth="1"/>
    <col min="15874" max="15874" width="4.625" style="76" customWidth="1"/>
    <col min="15875" max="15875" width="17.5" style="76" customWidth="1"/>
    <col min="15876" max="15876" width="43.75" style="76" customWidth="1"/>
    <col min="15877" max="15878" width="3.75" style="76" customWidth="1"/>
    <col min="15879" max="15879" width="13.75" style="76" customWidth="1"/>
    <col min="15880" max="15880" width="18.75" style="76" customWidth="1"/>
    <col min="15881" max="16128" width="9" style="76"/>
    <col min="16129" max="16129" width="3.625" style="76" customWidth="1"/>
    <col min="16130" max="16130" width="4.625" style="76" customWidth="1"/>
    <col min="16131" max="16131" width="17.5" style="76" customWidth="1"/>
    <col min="16132" max="16132" width="43.75" style="76" customWidth="1"/>
    <col min="16133" max="16134" width="3.75" style="76" customWidth="1"/>
    <col min="16135" max="16135" width="13.75" style="76" customWidth="1"/>
    <col min="16136" max="16136" width="18.75" style="76" customWidth="1"/>
    <col min="16137" max="16384" width="9" style="76"/>
  </cols>
  <sheetData>
    <row r="1" spans="1:8" ht="21.75" customHeight="1">
      <c r="A1" s="160" t="s">
        <v>446</v>
      </c>
      <c r="H1" s="76" t="s">
        <v>318</v>
      </c>
    </row>
    <row r="2" spans="1:8" ht="24" customHeight="1">
      <c r="A2" s="75"/>
      <c r="B2" s="77"/>
      <c r="G2" s="149" t="s">
        <v>0</v>
      </c>
      <c r="H2" s="78">
        <f>山口大学様式1_治験計画の概要!F1</f>
        <v>0</v>
      </c>
    </row>
    <row r="3" spans="1:8" ht="9.9499999999999993" customHeight="1">
      <c r="B3" s="77"/>
    </row>
    <row r="4" spans="1:8" ht="24.95" customHeight="1">
      <c r="A4" s="262" t="s">
        <v>319</v>
      </c>
      <c r="B4" s="262"/>
      <c r="C4" s="262"/>
      <c r="D4" s="262"/>
      <c r="E4" s="262"/>
      <c r="F4" s="262"/>
      <c r="G4" s="262"/>
      <c r="H4" s="262"/>
    </row>
    <row r="5" spans="1:8" s="77" customFormat="1" ht="13.7" customHeight="1">
      <c r="A5" s="79"/>
      <c r="B5" s="79"/>
      <c r="C5" s="79"/>
      <c r="D5" s="79"/>
      <c r="E5" s="79"/>
      <c r="F5" s="79"/>
      <c r="G5" s="79"/>
      <c r="H5" s="79" t="s">
        <v>320</v>
      </c>
    </row>
    <row r="6" spans="1:8" ht="30" customHeight="1">
      <c r="A6" s="256" t="s">
        <v>321</v>
      </c>
      <c r="B6" s="257"/>
      <c r="C6" s="258"/>
      <c r="D6" s="215" t="str">
        <f>山口大学様式1_治験計画の概要!$D$36</f>
        <v>○○科</v>
      </c>
      <c r="E6" s="216"/>
      <c r="F6" s="216"/>
      <c r="G6" s="216"/>
      <c r="H6" s="217"/>
    </row>
    <row r="7" spans="1:8" ht="30" customHeight="1">
      <c r="A7" s="256" t="s">
        <v>322</v>
      </c>
      <c r="B7" s="257"/>
      <c r="C7" s="258"/>
      <c r="D7" s="153" t="str">
        <f>山口大学様式1_治験計画の概要!$F$38</f>
        <v>教授</v>
      </c>
      <c r="E7" s="216" t="str">
        <f>山口大学様式1_治験計画の概要!$H$38</f>
        <v>山田　太郎</v>
      </c>
      <c r="F7" s="216"/>
      <c r="G7" s="216"/>
      <c r="H7" s="80"/>
    </row>
    <row r="8" spans="1:8" ht="30" customHeight="1">
      <c r="A8" s="256" t="s">
        <v>22</v>
      </c>
      <c r="B8" s="257"/>
      <c r="C8" s="258"/>
      <c r="D8" s="209">
        <f>山口大学様式1_治験計画の概要!$C$20</f>
        <v>0</v>
      </c>
      <c r="E8" s="210"/>
      <c r="F8" s="210"/>
      <c r="G8" s="210"/>
      <c r="H8" s="211"/>
    </row>
    <row r="9" spans="1:8" ht="30" customHeight="1">
      <c r="A9" s="256" t="s">
        <v>323</v>
      </c>
      <c r="B9" s="257"/>
      <c r="C9" s="258"/>
      <c r="D9" s="215">
        <f>山口大学様式1_治験計画の概要!$C$92</f>
        <v>0</v>
      </c>
      <c r="E9" s="216"/>
      <c r="F9" s="216"/>
      <c r="G9" s="216"/>
      <c r="H9" s="217"/>
    </row>
    <row r="10" spans="1:8" ht="30" customHeight="1">
      <c r="A10" s="259" t="s">
        <v>324</v>
      </c>
      <c r="B10" s="260"/>
      <c r="C10" s="261"/>
      <c r="D10" s="81" t="str">
        <f>山口大学様式1_治験計画の概要!$D$71</f>
        <v>年　　月　　日</v>
      </c>
      <c r="E10" s="82"/>
      <c r="F10" s="82"/>
      <c r="G10" s="82"/>
      <c r="H10" s="83"/>
    </row>
    <row r="11" spans="1:8" ht="30" customHeight="1">
      <c r="A11" s="256" t="s">
        <v>325</v>
      </c>
      <c r="B11" s="257"/>
      <c r="C11" s="258"/>
      <c r="D11" s="81" t="str">
        <f>山口大学様式1_治験計画の概要!$D$72</f>
        <v>年　　月　　日</v>
      </c>
      <c r="E11" s="82"/>
      <c r="F11" s="82"/>
      <c r="G11" s="82"/>
      <c r="H11" s="83"/>
    </row>
    <row r="12" spans="1:8" ht="12.95" customHeight="1">
      <c r="A12" s="77"/>
      <c r="B12" s="77"/>
      <c r="C12" s="77"/>
      <c r="D12" s="84"/>
      <c r="E12" s="84"/>
      <c r="F12" s="84"/>
      <c r="G12" s="85"/>
      <c r="H12" s="85"/>
    </row>
    <row r="13" spans="1:8" ht="30" customHeight="1">
      <c r="A13" s="86" t="s">
        <v>326</v>
      </c>
    </row>
    <row r="14" spans="1:8" ht="27.75" customHeight="1">
      <c r="A14" s="87" t="s">
        <v>1</v>
      </c>
      <c r="B14" s="251" t="s">
        <v>327</v>
      </c>
      <c r="C14" s="252"/>
      <c r="D14" s="155" t="s">
        <v>328</v>
      </c>
      <c r="E14" s="253" t="s">
        <v>329</v>
      </c>
      <c r="F14" s="254"/>
      <c r="G14" s="255"/>
      <c r="H14" s="88" t="s">
        <v>330</v>
      </c>
    </row>
    <row r="15" spans="1:8" ht="27.75" customHeight="1">
      <c r="A15" s="248" t="s">
        <v>331</v>
      </c>
      <c r="B15" s="149" t="s">
        <v>332</v>
      </c>
      <c r="C15" s="89" t="s">
        <v>333</v>
      </c>
      <c r="D15" s="90" t="s">
        <v>334</v>
      </c>
      <c r="E15" s="91"/>
      <c r="F15" s="92"/>
      <c r="G15" s="93">
        <v>150000</v>
      </c>
      <c r="H15" s="78"/>
    </row>
    <row r="16" spans="1:8" ht="27.75" customHeight="1">
      <c r="A16" s="249"/>
      <c r="B16" s="149" t="s">
        <v>335</v>
      </c>
      <c r="C16" s="89" t="s">
        <v>336</v>
      </c>
      <c r="D16" s="94" t="s">
        <v>337</v>
      </c>
      <c r="E16" s="91"/>
      <c r="F16" s="92"/>
      <c r="G16" s="93">
        <v>120000</v>
      </c>
      <c r="H16" s="78"/>
    </row>
    <row r="17" spans="1:8" ht="27.75" customHeight="1">
      <c r="A17" s="249"/>
      <c r="B17" s="149" t="s">
        <v>338</v>
      </c>
      <c r="C17" s="89" t="s">
        <v>339</v>
      </c>
      <c r="D17" s="94" t="s">
        <v>340</v>
      </c>
      <c r="E17" s="91"/>
      <c r="F17" s="92"/>
      <c r="G17" s="93">
        <v>100000</v>
      </c>
      <c r="H17" s="78"/>
    </row>
    <row r="18" spans="1:8" ht="27.75" customHeight="1">
      <c r="A18" s="249"/>
      <c r="B18" s="149" t="s">
        <v>341</v>
      </c>
      <c r="C18" s="89" t="s">
        <v>342</v>
      </c>
      <c r="D18" s="95" t="s">
        <v>343</v>
      </c>
      <c r="E18" s="96" t="s">
        <v>135</v>
      </c>
      <c r="F18" s="97" t="str">
        <f>'山口大学様式4-6_治験薬管理費ポイント算出表－治験・医薬品－'!$Q$15</f>
        <v/>
      </c>
      <c r="G18" s="98" t="e">
        <f>$F$18*1000</f>
        <v>#VALUE!</v>
      </c>
      <c r="H18" s="78"/>
    </row>
    <row r="19" spans="1:8" ht="27.75" customHeight="1">
      <c r="A19" s="249"/>
      <c r="B19" s="149" t="s">
        <v>344</v>
      </c>
      <c r="C19" s="89" t="s">
        <v>345</v>
      </c>
      <c r="D19" s="94" t="s">
        <v>346</v>
      </c>
      <c r="E19" s="91"/>
      <c r="F19" s="99"/>
      <c r="G19" s="93">
        <v>0</v>
      </c>
      <c r="H19" s="156"/>
    </row>
    <row r="20" spans="1:8" ht="27.75" customHeight="1">
      <c r="A20" s="249"/>
      <c r="B20" s="218" t="s">
        <v>347</v>
      </c>
      <c r="C20" s="246" t="s">
        <v>348</v>
      </c>
      <c r="D20" s="101" t="s">
        <v>349</v>
      </c>
      <c r="E20" s="91"/>
      <c r="F20" s="99"/>
      <c r="G20" s="93">
        <v>40000</v>
      </c>
      <c r="H20" s="156"/>
    </row>
    <row r="21" spans="1:8" ht="27.75" customHeight="1">
      <c r="A21" s="249"/>
      <c r="B21" s="219"/>
      <c r="C21" s="247"/>
      <c r="D21" s="102" t="s">
        <v>350</v>
      </c>
      <c r="E21" s="96" t="s">
        <v>351</v>
      </c>
      <c r="F21" s="103">
        <f>山口大学様式1_治験計画の概要!F79</f>
        <v>0</v>
      </c>
      <c r="G21" s="98">
        <f>$F$21*6000</f>
        <v>0</v>
      </c>
      <c r="H21" s="156"/>
    </row>
    <row r="22" spans="1:8" ht="27.75" customHeight="1">
      <c r="A22" s="249"/>
      <c r="B22" s="158" t="s">
        <v>352</v>
      </c>
      <c r="C22" s="89" t="s">
        <v>353</v>
      </c>
      <c r="D22" s="94" t="s">
        <v>354</v>
      </c>
      <c r="E22" s="91"/>
      <c r="F22" s="92"/>
      <c r="G22" s="159" t="e">
        <f>SUM(G15:G21)*0.2</f>
        <v>#VALUE!</v>
      </c>
      <c r="H22" s="156"/>
    </row>
    <row r="23" spans="1:8" ht="34.5" customHeight="1">
      <c r="A23" s="249"/>
      <c r="B23" s="150" t="s">
        <v>447</v>
      </c>
      <c r="C23" s="161" t="s">
        <v>448</v>
      </c>
      <c r="D23" s="162" t="s">
        <v>449</v>
      </c>
      <c r="E23" s="163"/>
      <c r="F23" s="164"/>
      <c r="G23" s="165"/>
      <c r="H23" s="166" t="s">
        <v>450</v>
      </c>
    </row>
    <row r="24" spans="1:8" ht="27.75" customHeight="1">
      <c r="A24" s="250"/>
      <c r="B24" s="167" t="s">
        <v>355</v>
      </c>
      <c r="C24" s="168" t="s">
        <v>356</v>
      </c>
      <c r="D24" s="151" t="s">
        <v>451</v>
      </c>
      <c r="E24" s="163"/>
      <c r="F24" s="164"/>
      <c r="G24" s="165" t="e">
        <f>SUM(G15:G23)</f>
        <v>#VALUE!</v>
      </c>
      <c r="H24" s="169"/>
    </row>
    <row r="25" spans="1:8" ht="27.75" customHeight="1">
      <c r="A25" s="106" t="s">
        <v>357</v>
      </c>
      <c r="B25" s="104" t="s">
        <v>358</v>
      </c>
      <c r="C25" s="107" t="s">
        <v>357</v>
      </c>
      <c r="D25" s="94" t="s">
        <v>359</v>
      </c>
      <c r="E25" s="91"/>
      <c r="F25" s="92"/>
      <c r="G25" s="93" t="e">
        <f>ROUNDUP(G24*0.3,0)</f>
        <v>#VALUE!</v>
      </c>
      <c r="H25" s="108"/>
    </row>
    <row r="26" spans="1:8" ht="27.75" customHeight="1">
      <c r="A26" s="215" t="s">
        <v>360</v>
      </c>
      <c r="B26" s="216"/>
      <c r="C26" s="216"/>
      <c r="D26" s="152" t="s">
        <v>361</v>
      </c>
      <c r="E26" s="91"/>
      <c r="F26" s="92"/>
      <c r="G26" s="93" t="e">
        <f>G24+G25</f>
        <v>#VALUE!</v>
      </c>
      <c r="H26" s="78"/>
    </row>
    <row r="27" spans="1:8" ht="27.75" customHeight="1">
      <c r="A27" s="215" t="s">
        <v>362</v>
      </c>
      <c r="B27" s="216"/>
      <c r="C27" s="216"/>
      <c r="D27" s="109" t="s">
        <v>363</v>
      </c>
      <c r="E27" s="91"/>
      <c r="F27" s="92"/>
      <c r="G27" s="93" t="e">
        <f>ROUNDDOWN(G26*1.1,0)</f>
        <v>#VALUE!</v>
      </c>
      <c r="H27" s="78"/>
    </row>
    <row r="28" spans="1:8" ht="12.95" customHeight="1">
      <c r="A28" s="77"/>
      <c r="B28" s="77"/>
      <c r="C28" s="77"/>
      <c r="D28" s="84"/>
      <c r="E28" s="84"/>
      <c r="F28" s="84"/>
      <c r="G28" s="85"/>
      <c r="H28" s="85"/>
    </row>
    <row r="29" spans="1:8" ht="30" customHeight="1">
      <c r="A29" s="86" t="s">
        <v>364</v>
      </c>
    </row>
    <row r="30" spans="1:8" ht="27.75" customHeight="1">
      <c r="A30" s="87" t="s">
        <v>1</v>
      </c>
      <c r="B30" s="251" t="s">
        <v>327</v>
      </c>
      <c r="C30" s="252"/>
      <c r="D30" s="155" t="s">
        <v>328</v>
      </c>
      <c r="E30" s="253" t="s">
        <v>329</v>
      </c>
      <c r="F30" s="254"/>
      <c r="G30" s="255"/>
      <c r="H30" s="88" t="s">
        <v>330</v>
      </c>
    </row>
    <row r="31" spans="1:8" ht="27.75" customHeight="1">
      <c r="A31" s="249" t="s">
        <v>331</v>
      </c>
      <c r="B31" s="149" t="s">
        <v>332</v>
      </c>
      <c r="C31" s="89" t="s">
        <v>336</v>
      </c>
      <c r="D31" s="94" t="s">
        <v>337</v>
      </c>
      <c r="E31" s="91"/>
      <c r="F31" s="92"/>
      <c r="G31" s="93">
        <v>120000</v>
      </c>
      <c r="H31" s="78"/>
    </row>
    <row r="32" spans="1:8" ht="27.75" customHeight="1">
      <c r="A32" s="249"/>
      <c r="B32" s="149" t="s">
        <v>335</v>
      </c>
      <c r="C32" s="89" t="s">
        <v>339</v>
      </c>
      <c r="D32" s="94" t="s">
        <v>340</v>
      </c>
      <c r="E32" s="91"/>
      <c r="F32" s="92"/>
      <c r="G32" s="93">
        <v>100000</v>
      </c>
      <c r="H32" s="78"/>
    </row>
    <row r="33" spans="1:8" ht="27.75" customHeight="1">
      <c r="A33" s="249"/>
      <c r="B33" s="149" t="s">
        <v>338</v>
      </c>
      <c r="C33" s="89" t="s">
        <v>342</v>
      </c>
      <c r="D33" s="95" t="s">
        <v>343</v>
      </c>
      <c r="E33" s="96" t="s">
        <v>135</v>
      </c>
      <c r="F33" s="97" t="str">
        <f>'山口大学様式4-6_治験薬管理費ポイント算出表－治験・医薬品－'!$Q$15</f>
        <v/>
      </c>
      <c r="G33" s="98" t="e">
        <f>$F$18*1000</f>
        <v>#VALUE!</v>
      </c>
      <c r="H33" s="78"/>
    </row>
    <row r="34" spans="1:8" ht="27.75" customHeight="1">
      <c r="A34" s="249"/>
      <c r="B34" s="149" t="s">
        <v>341</v>
      </c>
      <c r="C34" s="89" t="s">
        <v>345</v>
      </c>
      <c r="D34" s="94" t="s">
        <v>346</v>
      </c>
      <c r="E34" s="91"/>
      <c r="F34" s="92"/>
      <c r="G34" s="93">
        <v>0</v>
      </c>
      <c r="H34" s="156"/>
    </row>
    <row r="35" spans="1:8" ht="27.75" customHeight="1">
      <c r="A35" s="249"/>
      <c r="B35" s="149" t="s">
        <v>344</v>
      </c>
      <c r="C35" s="154" t="s">
        <v>348</v>
      </c>
      <c r="D35" s="101" t="s">
        <v>349</v>
      </c>
      <c r="E35" s="91"/>
      <c r="F35" s="92"/>
      <c r="G35" s="93">
        <v>40000</v>
      </c>
      <c r="H35" s="156"/>
    </row>
    <row r="36" spans="1:8" ht="27.75" customHeight="1">
      <c r="A36" s="249"/>
      <c r="B36" s="149" t="s">
        <v>347</v>
      </c>
      <c r="C36" s="89" t="s">
        <v>353</v>
      </c>
      <c r="D36" s="94" t="s">
        <v>367</v>
      </c>
      <c r="E36" s="91"/>
      <c r="F36" s="92"/>
      <c r="G36" s="93" t="e">
        <f>SUM(G31:G35)*0.2</f>
        <v>#VALUE!</v>
      </c>
      <c r="H36" s="156"/>
    </row>
    <row r="37" spans="1:8" ht="27.75" customHeight="1">
      <c r="A37" s="250"/>
      <c r="B37" s="104" t="s">
        <v>355</v>
      </c>
      <c r="C37" s="105" t="s">
        <v>356</v>
      </c>
      <c r="D37" s="94" t="s">
        <v>368</v>
      </c>
      <c r="E37" s="91"/>
      <c r="F37" s="92"/>
      <c r="G37" s="93" t="e">
        <f>SUM(G31:G36)</f>
        <v>#VALUE!</v>
      </c>
      <c r="H37" s="78"/>
    </row>
    <row r="38" spans="1:8" ht="27.75" customHeight="1">
      <c r="A38" s="106" t="s">
        <v>357</v>
      </c>
      <c r="B38" s="104" t="s">
        <v>358</v>
      </c>
      <c r="C38" s="107" t="s">
        <v>357</v>
      </c>
      <c r="D38" s="94" t="s">
        <v>359</v>
      </c>
      <c r="E38" s="91"/>
      <c r="F38" s="92"/>
      <c r="G38" s="93" t="e">
        <f>ROUNDUP(G37*0.3,0)</f>
        <v>#VALUE!</v>
      </c>
      <c r="H38" s="108"/>
    </row>
    <row r="39" spans="1:8" ht="27.75" customHeight="1">
      <c r="A39" s="215" t="s">
        <v>360</v>
      </c>
      <c r="B39" s="216"/>
      <c r="C39" s="216"/>
      <c r="D39" s="152" t="s">
        <v>361</v>
      </c>
      <c r="E39" s="91"/>
      <c r="F39" s="92"/>
      <c r="G39" s="93" t="e">
        <f>SUM(G37:G38)</f>
        <v>#VALUE!</v>
      </c>
      <c r="H39" s="78"/>
    </row>
    <row r="40" spans="1:8" ht="27.75" customHeight="1">
      <c r="A40" s="215" t="s">
        <v>362</v>
      </c>
      <c r="B40" s="216"/>
      <c r="C40" s="216"/>
      <c r="D40" s="109" t="s">
        <v>370</v>
      </c>
      <c r="E40" s="91"/>
      <c r="F40" s="92"/>
      <c r="G40" s="93" t="e">
        <f>ROUNDDOWN(G39*1.1,0)</f>
        <v>#VALUE!</v>
      </c>
      <c r="H40" s="78"/>
    </row>
    <row r="41" spans="1:8">
      <c r="A41" s="76" t="s">
        <v>371</v>
      </c>
    </row>
  </sheetData>
  <mergeCells count="23">
    <mergeCell ref="A8:C8"/>
    <mergeCell ref="D8:H8"/>
    <mergeCell ref="A4:H4"/>
    <mergeCell ref="A6:C6"/>
    <mergeCell ref="D6:H6"/>
    <mergeCell ref="A7:C7"/>
    <mergeCell ref="E7:G7"/>
    <mergeCell ref="E30:G30"/>
    <mergeCell ref="A31:A37"/>
    <mergeCell ref="A9:C9"/>
    <mergeCell ref="D9:H9"/>
    <mergeCell ref="A10:C10"/>
    <mergeCell ref="A11:C11"/>
    <mergeCell ref="B14:C14"/>
    <mergeCell ref="E14:G14"/>
    <mergeCell ref="A40:C40"/>
    <mergeCell ref="A39:C39"/>
    <mergeCell ref="B20:B21"/>
    <mergeCell ref="C20:C21"/>
    <mergeCell ref="A26:C26"/>
    <mergeCell ref="A15:A24"/>
    <mergeCell ref="A27:C27"/>
    <mergeCell ref="B30:C30"/>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6"/>
  <sheetViews>
    <sheetView tabSelected="1" view="pageBreakPreview" zoomScaleNormal="100" zoomScaleSheetLayoutView="100" workbookViewId="0">
      <selection activeCell="H21" sqref="H21"/>
    </sheetView>
  </sheetViews>
  <sheetFormatPr defaultRowHeight="15.75"/>
  <cols>
    <col min="1" max="2" width="3.125" style="76" customWidth="1"/>
    <col min="3" max="3" width="17.5" style="76" customWidth="1"/>
    <col min="4" max="4" width="43.75" style="76" customWidth="1"/>
    <col min="5" max="6" width="3.75" style="76" customWidth="1"/>
    <col min="7" max="7" width="13.75" style="76" customWidth="1"/>
    <col min="8" max="8" width="18.75" style="76" customWidth="1"/>
    <col min="9" max="256" width="9" style="76"/>
    <col min="257" max="258" width="3.125" style="76" customWidth="1"/>
    <col min="259" max="259" width="17.5" style="76" customWidth="1"/>
    <col min="260" max="260" width="43.75" style="76" customWidth="1"/>
    <col min="261" max="262" width="3.75" style="76" customWidth="1"/>
    <col min="263" max="263" width="13.75" style="76" customWidth="1"/>
    <col min="264" max="264" width="18.75" style="76" customWidth="1"/>
    <col min="265" max="512" width="9" style="76"/>
    <col min="513" max="514" width="3.125" style="76" customWidth="1"/>
    <col min="515" max="515" width="17.5" style="76" customWidth="1"/>
    <col min="516" max="516" width="43.75" style="76" customWidth="1"/>
    <col min="517" max="518" width="3.75" style="76" customWidth="1"/>
    <col min="519" max="519" width="13.75" style="76" customWidth="1"/>
    <col min="520" max="520" width="18.75" style="76" customWidth="1"/>
    <col min="521" max="768" width="9" style="76"/>
    <col min="769" max="770" width="3.125" style="76" customWidth="1"/>
    <col min="771" max="771" width="17.5" style="76" customWidth="1"/>
    <col min="772" max="772" width="43.75" style="76" customWidth="1"/>
    <col min="773" max="774" width="3.75" style="76" customWidth="1"/>
    <col min="775" max="775" width="13.75" style="76" customWidth="1"/>
    <col min="776" max="776" width="18.75" style="76" customWidth="1"/>
    <col min="777" max="1024" width="9" style="76"/>
    <col min="1025" max="1026" width="3.125" style="76" customWidth="1"/>
    <col min="1027" max="1027" width="17.5" style="76" customWidth="1"/>
    <col min="1028" max="1028" width="43.75" style="76" customWidth="1"/>
    <col min="1029" max="1030" width="3.75" style="76" customWidth="1"/>
    <col min="1031" max="1031" width="13.75" style="76" customWidth="1"/>
    <col min="1032" max="1032" width="18.75" style="76" customWidth="1"/>
    <col min="1033" max="1280" width="9" style="76"/>
    <col min="1281" max="1282" width="3.125" style="76" customWidth="1"/>
    <col min="1283" max="1283" width="17.5" style="76" customWidth="1"/>
    <col min="1284" max="1284" width="43.75" style="76" customWidth="1"/>
    <col min="1285" max="1286" width="3.75" style="76" customWidth="1"/>
    <col min="1287" max="1287" width="13.75" style="76" customWidth="1"/>
    <col min="1288" max="1288" width="18.75" style="76" customWidth="1"/>
    <col min="1289" max="1536" width="9" style="76"/>
    <col min="1537" max="1538" width="3.125" style="76" customWidth="1"/>
    <col min="1539" max="1539" width="17.5" style="76" customWidth="1"/>
    <col min="1540" max="1540" width="43.75" style="76" customWidth="1"/>
    <col min="1541" max="1542" width="3.75" style="76" customWidth="1"/>
    <col min="1543" max="1543" width="13.75" style="76" customWidth="1"/>
    <col min="1544" max="1544" width="18.75" style="76" customWidth="1"/>
    <col min="1545" max="1792" width="9" style="76"/>
    <col min="1793" max="1794" width="3.125" style="76" customWidth="1"/>
    <col min="1795" max="1795" width="17.5" style="76" customWidth="1"/>
    <col min="1796" max="1796" width="43.75" style="76" customWidth="1"/>
    <col min="1797" max="1798" width="3.75" style="76" customWidth="1"/>
    <col min="1799" max="1799" width="13.75" style="76" customWidth="1"/>
    <col min="1800" max="1800" width="18.75" style="76" customWidth="1"/>
    <col min="1801" max="2048" width="9" style="76"/>
    <col min="2049" max="2050" width="3.125" style="76" customWidth="1"/>
    <col min="2051" max="2051" width="17.5" style="76" customWidth="1"/>
    <col min="2052" max="2052" width="43.75" style="76" customWidth="1"/>
    <col min="2053" max="2054" width="3.75" style="76" customWidth="1"/>
    <col min="2055" max="2055" width="13.75" style="76" customWidth="1"/>
    <col min="2056" max="2056" width="18.75" style="76" customWidth="1"/>
    <col min="2057" max="2304" width="9" style="76"/>
    <col min="2305" max="2306" width="3.125" style="76" customWidth="1"/>
    <col min="2307" max="2307" width="17.5" style="76" customWidth="1"/>
    <col min="2308" max="2308" width="43.75" style="76" customWidth="1"/>
    <col min="2309" max="2310" width="3.75" style="76" customWidth="1"/>
    <col min="2311" max="2311" width="13.75" style="76" customWidth="1"/>
    <col min="2312" max="2312" width="18.75" style="76" customWidth="1"/>
    <col min="2313" max="2560" width="9" style="76"/>
    <col min="2561" max="2562" width="3.125" style="76" customWidth="1"/>
    <col min="2563" max="2563" width="17.5" style="76" customWidth="1"/>
    <col min="2564" max="2564" width="43.75" style="76" customWidth="1"/>
    <col min="2565" max="2566" width="3.75" style="76" customWidth="1"/>
    <col min="2567" max="2567" width="13.75" style="76" customWidth="1"/>
    <col min="2568" max="2568" width="18.75" style="76" customWidth="1"/>
    <col min="2569" max="2816" width="9" style="76"/>
    <col min="2817" max="2818" width="3.125" style="76" customWidth="1"/>
    <col min="2819" max="2819" width="17.5" style="76" customWidth="1"/>
    <col min="2820" max="2820" width="43.75" style="76" customWidth="1"/>
    <col min="2821" max="2822" width="3.75" style="76" customWidth="1"/>
    <col min="2823" max="2823" width="13.75" style="76" customWidth="1"/>
    <col min="2824" max="2824" width="18.75" style="76" customWidth="1"/>
    <col min="2825" max="3072" width="9" style="76"/>
    <col min="3073" max="3074" width="3.125" style="76" customWidth="1"/>
    <col min="3075" max="3075" width="17.5" style="76" customWidth="1"/>
    <col min="3076" max="3076" width="43.75" style="76" customWidth="1"/>
    <col min="3077" max="3078" width="3.75" style="76" customWidth="1"/>
    <col min="3079" max="3079" width="13.75" style="76" customWidth="1"/>
    <col min="3080" max="3080" width="18.75" style="76" customWidth="1"/>
    <col min="3081" max="3328" width="9" style="76"/>
    <col min="3329" max="3330" width="3.125" style="76" customWidth="1"/>
    <col min="3331" max="3331" width="17.5" style="76" customWidth="1"/>
    <col min="3332" max="3332" width="43.75" style="76" customWidth="1"/>
    <col min="3333" max="3334" width="3.75" style="76" customWidth="1"/>
    <col min="3335" max="3335" width="13.75" style="76" customWidth="1"/>
    <col min="3336" max="3336" width="18.75" style="76" customWidth="1"/>
    <col min="3337" max="3584" width="9" style="76"/>
    <col min="3585" max="3586" width="3.125" style="76" customWidth="1"/>
    <col min="3587" max="3587" width="17.5" style="76" customWidth="1"/>
    <col min="3588" max="3588" width="43.75" style="76" customWidth="1"/>
    <col min="3589" max="3590" width="3.75" style="76" customWidth="1"/>
    <col min="3591" max="3591" width="13.75" style="76" customWidth="1"/>
    <col min="3592" max="3592" width="18.75" style="76" customWidth="1"/>
    <col min="3593" max="3840" width="9" style="76"/>
    <col min="3841" max="3842" width="3.125" style="76" customWidth="1"/>
    <col min="3843" max="3843" width="17.5" style="76" customWidth="1"/>
    <col min="3844" max="3844" width="43.75" style="76" customWidth="1"/>
    <col min="3845" max="3846" width="3.75" style="76" customWidth="1"/>
    <col min="3847" max="3847" width="13.75" style="76" customWidth="1"/>
    <col min="3848" max="3848" width="18.75" style="76" customWidth="1"/>
    <col min="3849" max="4096" width="9" style="76"/>
    <col min="4097" max="4098" width="3.125" style="76" customWidth="1"/>
    <col min="4099" max="4099" width="17.5" style="76" customWidth="1"/>
    <col min="4100" max="4100" width="43.75" style="76" customWidth="1"/>
    <col min="4101" max="4102" width="3.75" style="76" customWidth="1"/>
    <col min="4103" max="4103" width="13.75" style="76" customWidth="1"/>
    <col min="4104" max="4104" width="18.75" style="76" customWidth="1"/>
    <col min="4105" max="4352" width="9" style="76"/>
    <col min="4353" max="4354" width="3.125" style="76" customWidth="1"/>
    <col min="4355" max="4355" width="17.5" style="76" customWidth="1"/>
    <col min="4356" max="4356" width="43.75" style="76" customWidth="1"/>
    <col min="4357" max="4358" width="3.75" style="76" customWidth="1"/>
    <col min="4359" max="4359" width="13.75" style="76" customWidth="1"/>
    <col min="4360" max="4360" width="18.75" style="76" customWidth="1"/>
    <col min="4361" max="4608" width="9" style="76"/>
    <col min="4609" max="4610" width="3.125" style="76" customWidth="1"/>
    <col min="4611" max="4611" width="17.5" style="76" customWidth="1"/>
    <col min="4612" max="4612" width="43.75" style="76" customWidth="1"/>
    <col min="4613" max="4614" width="3.75" style="76" customWidth="1"/>
    <col min="4615" max="4615" width="13.75" style="76" customWidth="1"/>
    <col min="4616" max="4616" width="18.75" style="76" customWidth="1"/>
    <col min="4617" max="4864" width="9" style="76"/>
    <col min="4865" max="4866" width="3.125" style="76" customWidth="1"/>
    <col min="4867" max="4867" width="17.5" style="76" customWidth="1"/>
    <col min="4868" max="4868" width="43.75" style="76" customWidth="1"/>
    <col min="4869" max="4870" width="3.75" style="76" customWidth="1"/>
    <col min="4871" max="4871" width="13.75" style="76" customWidth="1"/>
    <col min="4872" max="4872" width="18.75" style="76" customWidth="1"/>
    <col min="4873" max="5120" width="9" style="76"/>
    <col min="5121" max="5122" width="3.125" style="76" customWidth="1"/>
    <col min="5123" max="5123" width="17.5" style="76" customWidth="1"/>
    <col min="5124" max="5124" width="43.75" style="76" customWidth="1"/>
    <col min="5125" max="5126" width="3.75" style="76" customWidth="1"/>
    <col min="5127" max="5127" width="13.75" style="76" customWidth="1"/>
    <col min="5128" max="5128" width="18.75" style="76" customWidth="1"/>
    <col min="5129" max="5376" width="9" style="76"/>
    <col min="5377" max="5378" width="3.125" style="76" customWidth="1"/>
    <col min="5379" max="5379" width="17.5" style="76" customWidth="1"/>
    <col min="5380" max="5380" width="43.75" style="76" customWidth="1"/>
    <col min="5381" max="5382" width="3.75" style="76" customWidth="1"/>
    <col min="5383" max="5383" width="13.75" style="76" customWidth="1"/>
    <col min="5384" max="5384" width="18.75" style="76" customWidth="1"/>
    <col min="5385" max="5632" width="9" style="76"/>
    <col min="5633" max="5634" width="3.125" style="76" customWidth="1"/>
    <col min="5635" max="5635" width="17.5" style="76" customWidth="1"/>
    <col min="5636" max="5636" width="43.75" style="76" customWidth="1"/>
    <col min="5637" max="5638" width="3.75" style="76" customWidth="1"/>
    <col min="5639" max="5639" width="13.75" style="76" customWidth="1"/>
    <col min="5640" max="5640" width="18.75" style="76" customWidth="1"/>
    <col min="5641" max="5888" width="9" style="76"/>
    <col min="5889" max="5890" width="3.125" style="76" customWidth="1"/>
    <col min="5891" max="5891" width="17.5" style="76" customWidth="1"/>
    <col min="5892" max="5892" width="43.75" style="76" customWidth="1"/>
    <col min="5893" max="5894" width="3.75" style="76" customWidth="1"/>
    <col min="5895" max="5895" width="13.75" style="76" customWidth="1"/>
    <col min="5896" max="5896" width="18.75" style="76" customWidth="1"/>
    <col min="5897" max="6144" width="9" style="76"/>
    <col min="6145" max="6146" width="3.125" style="76" customWidth="1"/>
    <col min="6147" max="6147" width="17.5" style="76" customWidth="1"/>
    <col min="6148" max="6148" width="43.75" style="76" customWidth="1"/>
    <col min="6149" max="6150" width="3.75" style="76" customWidth="1"/>
    <col min="6151" max="6151" width="13.75" style="76" customWidth="1"/>
    <col min="6152" max="6152" width="18.75" style="76" customWidth="1"/>
    <col min="6153" max="6400" width="9" style="76"/>
    <col min="6401" max="6402" width="3.125" style="76" customWidth="1"/>
    <col min="6403" max="6403" width="17.5" style="76" customWidth="1"/>
    <col min="6404" max="6404" width="43.75" style="76" customWidth="1"/>
    <col min="6405" max="6406" width="3.75" style="76" customWidth="1"/>
    <col min="6407" max="6407" width="13.75" style="76" customWidth="1"/>
    <col min="6408" max="6408" width="18.75" style="76" customWidth="1"/>
    <col min="6409" max="6656" width="9" style="76"/>
    <col min="6657" max="6658" width="3.125" style="76" customWidth="1"/>
    <col min="6659" max="6659" width="17.5" style="76" customWidth="1"/>
    <col min="6660" max="6660" width="43.75" style="76" customWidth="1"/>
    <col min="6661" max="6662" width="3.75" style="76" customWidth="1"/>
    <col min="6663" max="6663" width="13.75" style="76" customWidth="1"/>
    <col min="6664" max="6664" width="18.75" style="76" customWidth="1"/>
    <col min="6665" max="6912" width="9" style="76"/>
    <col min="6913" max="6914" width="3.125" style="76" customWidth="1"/>
    <col min="6915" max="6915" width="17.5" style="76" customWidth="1"/>
    <col min="6916" max="6916" width="43.75" style="76" customWidth="1"/>
    <col min="6917" max="6918" width="3.75" style="76" customWidth="1"/>
    <col min="6919" max="6919" width="13.75" style="76" customWidth="1"/>
    <col min="6920" max="6920" width="18.75" style="76" customWidth="1"/>
    <col min="6921" max="7168" width="9" style="76"/>
    <col min="7169" max="7170" width="3.125" style="76" customWidth="1"/>
    <col min="7171" max="7171" width="17.5" style="76" customWidth="1"/>
    <col min="7172" max="7172" width="43.75" style="76" customWidth="1"/>
    <col min="7173" max="7174" width="3.75" style="76" customWidth="1"/>
    <col min="7175" max="7175" width="13.75" style="76" customWidth="1"/>
    <col min="7176" max="7176" width="18.75" style="76" customWidth="1"/>
    <col min="7177" max="7424" width="9" style="76"/>
    <col min="7425" max="7426" width="3.125" style="76" customWidth="1"/>
    <col min="7427" max="7427" width="17.5" style="76" customWidth="1"/>
    <col min="7428" max="7428" width="43.75" style="76" customWidth="1"/>
    <col min="7429" max="7430" width="3.75" style="76" customWidth="1"/>
    <col min="7431" max="7431" width="13.75" style="76" customWidth="1"/>
    <col min="7432" max="7432" width="18.75" style="76" customWidth="1"/>
    <col min="7433" max="7680" width="9" style="76"/>
    <col min="7681" max="7682" width="3.125" style="76" customWidth="1"/>
    <col min="7683" max="7683" width="17.5" style="76" customWidth="1"/>
    <col min="7684" max="7684" width="43.75" style="76" customWidth="1"/>
    <col min="7685" max="7686" width="3.75" style="76" customWidth="1"/>
    <col min="7687" max="7687" width="13.75" style="76" customWidth="1"/>
    <col min="7688" max="7688" width="18.75" style="76" customWidth="1"/>
    <col min="7689" max="7936" width="9" style="76"/>
    <col min="7937" max="7938" width="3.125" style="76" customWidth="1"/>
    <col min="7939" max="7939" width="17.5" style="76" customWidth="1"/>
    <col min="7940" max="7940" width="43.75" style="76" customWidth="1"/>
    <col min="7941" max="7942" width="3.75" style="76" customWidth="1"/>
    <col min="7943" max="7943" width="13.75" style="76" customWidth="1"/>
    <col min="7944" max="7944" width="18.75" style="76" customWidth="1"/>
    <col min="7945" max="8192" width="9" style="76"/>
    <col min="8193" max="8194" width="3.125" style="76" customWidth="1"/>
    <col min="8195" max="8195" width="17.5" style="76" customWidth="1"/>
    <col min="8196" max="8196" width="43.75" style="76" customWidth="1"/>
    <col min="8197" max="8198" width="3.75" style="76" customWidth="1"/>
    <col min="8199" max="8199" width="13.75" style="76" customWidth="1"/>
    <col min="8200" max="8200" width="18.75" style="76" customWidth="1"/>
    <col min="8201" max="8448" width="9" style="76"/>
    <col min="8449" max="8450" width="3.125" style="76" customWidth="1"/>
    <col min="8451" max="8451" width="17.5" style="76" customWidth="1"/>
    <col min="8452" max="8452" width="43.75" style="76" customWidth="1"/>
    <col min="8453" max="8454" width="3.75" style="76" customWidth="1"/>
    <col min="8455" max="8455" width="13.75" style="76" customWidth="1"/>
    <col min="8456" max="8456" width="18.75" style="76" customWidth="1"/>
    <col min="8457" max="8704" width="9" style="76"/>
    <col min="8705" max="8706" width="3.125" style="76" customWidth="1"/>
    <col min="8707" max="8707" width="17.5" style="76" customWidth="1"/>
    <col min="8708" max="8708" width="43.75" style="76" customWidth="1"/>
    <col min="8709" max="8710" width="3.75" style="76" customWidth="1"/>
    <col min="8711" max="8711" width="13.75" style="76" customWidth="1"/>
    <col min="8712" max="8712" width="18.75" style="76" customWidth="1"/>
    <col min="8713" max="8960" width="9" style="76"/>
    <col min="8961" max="8962" width="3.125" style="76" customWidth="1"/>
    <col min="8963" max="8963" width="17.5" style="76" customWidth="1"/>
    <col min="8964" max="8964" width="43.75" style="76" customWidth="1"/>
    <col min="8965" max="8966" width="3.75" style="76" customWidth="1"/>
    <col min="8967" max="8967" width="13.75" style="76" customWidth="1"/>
    <col min="8968" max="8968" width="18.75" style="76" customWidth="1"/>
    <col min="8969" max="9216" width="9" style="76"/>
    <col min="9217" max="9218" width="3.125" style="76" customWidth="1"/>
    <col min="9219" max="9219" width="17.5" style="76" customWidth="1"/>
    <col min="9220" max="9220" width="43.75" style="76" customWidth="1"/>
    <col min="9221" max="9222" width="3.75" style="76" customWidth="1"/>
    <col min="9223" max="9223" width="13.75" style="76" customWidth="1"/>
    <col min="9224" max="9224" width="18.75" style="76" customWidth="1"/>
    <col min="9225" max="9472" width="9" style="76"/>
    <col min="9473" max="9474" width="3.125" style="76" customWidth="1"/>
    <col min="9475" max="9475" width="17.5" style="76" customWidth="1"/>
    <col min="9476" max="9476" width="43.75" style="76" customWidth="1"/>
    <col min="9477" max="9478" width="3.75" style="76" customWidth="1"/>
    <col min="9479" max="9479" width="13.75" style="76" customWidth="1"/>
    <col min="9480" max="9480" width="18.75" style="76" customWidth="1"/>
    <col min="9481" max="9728" width="9" style="76"/>
    <col min="9729" max="9730" width="3.125" style="76" customWidth="1"/>
    <col min="9731" max="9731" width="17.5" style="76" customWidth="1"/>
    <col min="9732" max="9732" width="43.75" style="76" customWidth="1"/>
    <col min="9733" max="9734" width="3.75" style="76" customWidth="1"/>
    <col min="9735" max="9735" width="13.75" style="76" customWidth="1"/>
    <col min="9736" max="9736" width="18.75" style="76" customWidth="1"/>
    <col min="9737" max="9984" width="9" style="76"/>
    <col min="9985" max="9986" width="3.125" style="76" customWidth="1"/>
    <col min="9987" max="9987" width="17.5" style="76" customWidth="1"/>
    <col min="9988" max="9988" width="43.75" style="76" customWidth="1"/>
    <col min="9989" max="9990" width="3.75" style="76" customWidth="1"/>
    <col min="9991" max="9991" width="13.75" style="76" customWidth="1"/>
    <col min="9992" max="9992" width="18.75" style="76" customWidth="1"/>
    <col min="9993" max="10240" width="9" style="76"/>
    <col min="10241" max="10242" width="3.125" style="76" customWidth="1"/>
    <col min="10243" max="10243" width="17.5" style="76" customWidth="1"/>
    <col min="10244" max="10244" width="43.75" style="76" customWidth="1"/>
    <col min="10245" max="10246" width="3.75" style="76" customWidth="1"/>
    <col min="10247" max="10247" width="13.75" style="76" customWidth="1"/>
    <col min="10248" max="10248" width="18.75" style="76" customWidth="1"/>
    <col min="10249" max="10496" width="9" style="76"/>
    <col min="10497" max="10498" width="3.125" style="76" customWidth="1"/>
    <col min="10499" max="10499" width="17.5" style="76" customWidth="1"/>
    <col min="10500" max="10500" width="43.75" style="76" customWidth="1"/>
    <col min="10501" max="10502" width="3.75" style="76" customWidth="1"/>
    <col min="10503" max="10503" width="13.75" style="76" customWidth="1"/>
    <col min="10504" max="10504" width="18.75" style="76" customWidth="1"/>
    <col min="10505" max="10752" width="9" style="76"/>
    <col min="10753" max="10754" width="3.125" style="76" customWidth="1"/>
    <col min="10755" max="10755" width="17.5" style="76" customWidth="1"/>
    <col min="10756" max="10756" width="43.75" style="76" customWidth="1"/>
    <col min="10757" max="10758" width="3.75" style="76" customWidth="1"/>
    <col min="10759" max="10759" width="13.75" style="76" customWidth="1"/>
    <col min="10760" max="10760" width="18.75" style="76" customWidth="1"/>
    <col min="10761" max="11008" width="9" style="76"/>
    <col min="11009" max="11010" width="3.125" style="76" customWidth="1"/>
    <col min="11011" max="11011" width="17.5" style="76" customWidth="1"/>
    <col min="11012" max="11012" width="43.75" style="76" customWidth="1"/>
    <col min="11013" max="11014" width="3.75" style="76" customWidth="1"/>
    <col min="11015" max="11015" width="13.75" style="76" customWidth="1"/>
    <col min="11016" max="11016" width="18.75" style="76" customWidth="1"/>
    <col min="11017" max="11264" width="9" style="76"/>
    <col min="11265" max="11266" width="3.125" style="76" customWidth="1"/>
    <col min="11267" max="11267" width="17.5" style="76" customWidth="1"/>
    <col min="11268" max="11268" width="43.75" style="76" customWidth="1"/>
    <col min="11269" max="11270" width="3.75" style="76" customWidth="1"/>
    <col min="11271" max="11271" width="13.75" style="76" customWidth="1"/>
    <col min="11272" max="11272" width="18.75" style="76" customWidth="1"/>
    <col min="11273" max="11520" width="9" style="76"/>
    <col min="11521" max="11522" width="3.125" style="76" customWidth="1"/>
    <col min="11523" max="11523" width="17.5" style="76" customWidth="1"/>
    <col min="11524" max="11524" width="43.75" style="76" customWidth="1"/>
    <col min="11525" max="11526" width="3.75" style="76" customWidth="1"/>
    <col min="11527" max="11527" width="13.75" style="76" customWidth="1"/>
    <col min="11528" max="11528" width="18.75" style="76" customWidth="1"/>
    <col min="11529" max="11776" width="9" style="76"/>
    <col min="11777" max="11778" width="3.125" style="76" customWidth="1"/>
    <col min="11779" max="11779" width="17.5" style="76" customWidth="1"/>
    <col min="11780" max="11780" width="43.75" style="76" customWidth="1"/>
    <col min="11781" max="11782" width="3.75" style="76" customWidth="1"/>
    <col min="11783" max="11783" width="13.75" style="76" customWidth="1"/>
    <col min="11784" max="11784" width="18.75" style="76" customWidth="1"/>
    <col min="11785" max="12032" width="9" style="76"/>
    <col min="12033" max="12034" width="3.125" style="76" customWidth="1"/>
    <col min="12035" max="12035" width="17.5" style="76" customWidth="1"/>
    <col min="12036" max="12036" width="43.75" style="76" customWidth="1"/>
    <col min="12037" max="12038" width="3.75" style="76" customWidth="1"/>
    <col min="12039" max="12039" width="13.75" style="76" customWidth="1"/>
    <col min="12040" max="12040" width="18.75" style="76" customWidth="1"/>
    <col min="12041" max="12288" width="9" style="76"/>
    <col min="12289" max="12290" width="3.125" style="76" customWidth="1"/>
    <col min="12291" max="12291" width="17.5" style="76" customWidth="1"/>
    <col min="12292" max="12292" width="43.75" style="76" customWidth="1"/>
    <col min="12293" max="12294" width="3.75" style="76" customWidth="1"/>
    <col min="12295" max="12295" width="13.75" style="76" customWidth="1"/>
    <col min="12296" max="12296" width="18.75" style="76" customWidth="1"/>
    <col min="12297" max="12544" width="9" style="76"/>
    <col min="12545" max="12546" width="3.125" style="76" customWidth="1"/>
    <col min="12547" max="12547" width="17.5" style="76" customWidth="1"/>
    <col min="12548" max="12548" width="43.75" style="76" customWidth="1"/>
    <col min="12549" max="12550" width="3.75" style="76" customWidth="1"/>
    <col min="12551" max="12551" width="13.75" style="76" customWidth="1"/>
    <col min="12552" max="12552" width="18.75" style="76" customWidth="1"/>
    <col min="12553" max="12800" width="9" style="76"/>
    <col min="12801" max="12802" width="3.125" style="76" customWidth="1"/>
    <col min="12803" max="12803" width="17.5" style="76" customWidth="1"/>
    <col min="12804" max="12804" width="43.75" style="76" customWidth="1"/>
    <col min="12805" max="12806" width="3.75" style="76" customWidth="1"/>
    <col min="12807" max="12807" width="13.75" style="76" customWidth="1"/>
    <col min="12808" max="12808" width="18.75" style="76" customWidth="1"/>
    <col min="12809" max="13056" width="9" style="76"/>
    <col min="13057" max="13058" width="3.125" style="76" customWidth="1"/>
    <col min="13059" max="13059" width="17.5" style="76" customWidth="1"/>
    <col min="13060" max="13060" width="43.75" style="76" customWidth="1"/>
    <col min="13061" max="13062" width="3.75" style="76" customWidth="1"/>
    <col min="13063" max="13063" width="13.75" style="76" customWidth="1"/>
    <col min="13064" max="13064" width="18.75" style="76" customWidth="1"/>
    <col min="13065" max="13312" width="9" style="76"/>
    <col min="13313" max="13314" width="3.125" style="76" customWidth="1"/>
    <col min="13315" max="13315" width="17.5" style="76" customWidth="1"/>
    <col min="13316" max="13316" width="43.75" style="76" customWidth="1"/>
    <col min="13317" max="13318" width="3.75" style="76" customWidth="1"/>
    <col min="13319" max="13319" width="13.75" style="76" customWidth="1"/>
    <col min="13320" max="13320" width="18.75" style="76" customWidth="1"/>
    <col min="13321" max="13568" width="9" style="76"/>
    <col min="13569" max="13570" width="3.125" style="76" customWidth="1"/>
    <col min="13571" max="13571" width="17.5" style="76" customWidth="1"/>
    <col min="13572" max="13572" width="43.75" style="76" customWidth="1"/>
    <col min="13573" max="13574" width="3.75" style="76" customWidth="1"/>
    <col min="13575" max="13575" width="13.75" style="76" customWidth="1"/>
    <col min="13576" max="13576" width="18.75" style="76" customWidth="1"/>
    <col min="13577" max="13824" width="9" style="76"/>
    <col min="13825" max="13826" width="3.125" style="76" customWidth="1"/>
    <col min="13827" max="13827" width="17.5" style="76" customWidth="1"/>
    <col min="13828" max="13828" width="43.75" style="76" customWidth="1"/>
    <col min="13829" max="13830" width="3.75" style="76" customWidth="1"/>
    <col min="13831" max="13831" width="13.75" style="76" customWidth="1"/>
    <col min="13832" max="13832" width="18.75" style="76" customWidth="1"/>
    <col min="13833" max="14080" width="9" style="76"/>
    <col min="14081" max="14082" width="3.125" style="76" customWidth="1"/>
    <col min="14083" max="14083" width="17.5" style="76" customWidth="1"/>
    <col min="14084" max="14084" width="43.75" style="76" customWidth="1"/>
    <col min="14085" max="14086" width="3.75" style="76" customWidth="1"/>
    <col min="14087" max="14087" width="13.75" style="76" customWidth="1"/>
    <col min="14088" max="14088" width="18.75" style="76" customWidth="1"/>
    <col min="14089" max="14336" width="9" style="76"/>
    <col min="14337" max="14338" width="3.125" style="76" customWidth="1"/>
    <col min="14339" max="14339" width="17.5" style="76" customWidth="1"/>
    <col min="14340" max="14340" width="43.75" style="76" customWidth="1"/>
    <col min="14341" max="14342" width="3.75" style="76" customWidth="1"/>
    <col min="14343" max="14343" width="13.75" style="76" customWidth="1"/>
    <col min="14344" max="14344" width="18.75" style="76" customWidth="1"/>
    <col min="14345" max="14592" width="9" style="76"/>
    <col min="14593" max="14594" width="3.125" style="76" customWidth="1"/>
    <col min="14595" max="14595" width="17.5" style="76" customWidth="1"/>
    <col min="14596" max="14596" width="43.75" style="76" customWidth="1"/>
    <col min="14597" max="14598" width="3.75" style="76" customWidth="1"/>
    <col min="14599" max="14599" width="13.75" style="76" customWidth="1"/>
    <col min="14600" max="14600" width="18.75" style="76" customWidth="1"/>
    <col min="14601" max="14848" width="9" style="76"/>
    <col min="14849" max="14850" width="3.125" style="76" customWidth="1"/>
    <col min="14851" max="14851" width="17.5" style="76" customWidth="1"/>
    <col min="14852" max="14852" width="43.75" style="76" customWidth="1"/>
    <col min="14853" max="14854" width="3.75" style="76" customWidth="1"/>
    <col min="14855" max="14855" width="13.75" style="76" customWidth="1"/>
    <col min="14856" max="14856" width="18.75" style="76" customWidth="1"/>
    <col min="14857" max="15104" width="9" style="76"/>
    <col min="15105" max="15106" width="3.125" style="76" customWidth="1"/>
    <col min="15107" max="15107" width="17.5" style="76" customWidth="1"/>
    <col min="15108" max="15108" width="43.75" style="76" customWidth="1"/>
    <col min="15109" max="15110" width="3.75" style="76" customWidth="1"/>
    <col min="15111" max="15111" width="13.75" style="76" customWidth="1"/>
    <col min="15112" max="15112" width="18.75" style="76" customWidth="1"/>
    <col min="15113" max="15360" width="9" style="76"/>
    <col min="15361" max="15362" width="3.125" style="76" customWidth="1"/>
    <col min="15363" max="15363" width="17.5" style="76" customWidth="1"/>
    <col min="15364" max="15364" width="43.75" style="76" customWidth="1"/>
    <col min="15365" max="15366" width="3.75" style="76" customWidth="1"/>
    <col min="15367" max="15367" width="13.75" style="76" customWidth="1"/>
    <col min="15368" max="15368" width="18.75" style="76" customWidth="1"/>
    <col min="15369" max="15616" width="9" style="76"/>
    <col min="15617" max="15618" width="3.125" style="76" customWidth="1"/>
    <col min="15619" max="15619" width="17.5" style="76" customWidth="1"/>
    <col min="15620" max="15620" width="43.75" style="76" customWidth="1"/>
    <col min="15621" max="15622" width="3.75" style="76" customWidth="1"/>
    <col min="15623" max="15623" width="13.75" style="76" customWidth="1"/>
    <col min="15624" max="15624" width="18.75" style="76" customWidth="1"/>
    <col min="15625" max="15872" width="9" style="76"/>
    <col min="15873" max="15874" width="3.125" style="76" customWidth="1"/>
    <col min="15875" max="15875" width="17.5" style="76" customWidth="1"/>
    <col min="15876" max="15876" width="43.75" style="76" customWidth="1"/>
    <col min="15877" max="15878" width="3.75" style="76" customWidth="1"/>
    <col min="15879" max="15879" width="13.75" style="76" customWidth="1"/>
    <col min="15880" max="15880" width="18.75" style="76" customWidth="1"/>
    <col min="15881" max="16128" width="9" style="76"/>
    <col min="16129" max="16130" width="3.125" style="76" customWidth="1"/>
    <col min="16131" max="16131" width="17.5" style="76" customWidth="1"/>
    <col min="16132" max="16132" width="43.75" style="76" customWidth="1"/>
    <col min="16133" max="16134" width="3.75" style="76" customWidth="1"/>
    <col min="16135" max="16135" width="13.75" style="76" customWidth="1"/>
    <col min="16136" max="16136" width="18.75" style="76" customWidth="1"/>
    <col min="16137" max="16384" width="9" style="76"/>
  </cols>
  <sheetData>
    <row r="1" spans="1:8" ht="24" customHeight="1">
      <c r="A1" s="110" t="s">
        <v>446</v>
      </c>
      <c r="B1" s="77"/>
      <c r="G1" s="30" t="s">
        <v>0</v>
      </c>
      <c r="H1" s="78">
        <f>山口大学様式1_治験計画の概要!F1</f>
        <v>0</v>
      </c>
    </row>
    <row r="2" spans="1:8" ht="9.9499999999999993" customHeight="1">
      <c r="B2" s="77"/>
    </row>
    <row r="3" spans="1:8" ht="30" customHeight="1">
      <c r="A3" s="86" t="s">
        <v>372</v>
      </c>
    </row>
    <row r="4" spans="1:8" ht="24.75" customHeight="1">
      <c r="A4" s="111" t="s">
        <v>1</v>
      </c>
      <c r="B4" s="271" t="s">
        <v>327</v>
      </c>
      <c r="C4" s="271"/>
      <c r="D4" s="88" t="s">
        <v>328</v>
      </c>
      <c r="E4" s="263" t="s">
        <v>329</v>
      </c>
      <c r="F4" s="264"/>
      <c r="G4" s="265"/>
      <c r="H4" s="88" t="s">
        <v>330</v>
      </c>
    </row>
    <row r="5" spans="1:8" ht="24.75" customHeight="1">
      <c r="A5" s="272" t="s">
        <v>331</v>
      </c>
      <c r="B5" s="30" t="s">
        <v>373</v>
      </c>
      <c r="C5" s="89" t="s">
        <v>374</v>
      </c>
      <c r="D5" s="100" t="s">
        <v>375</v>
      </c>
      <c r="E5" s="96" t="s">
        <v>376</v>
      </c>
      <c r="F5" s="103" t="str">
        <f>'山大様式4-1_研究経費ポイント表－治験・医薬品－'!R32</f>
        <v/>
      </c>
      <c r="G5" s="112" t="e">
        <f>$F$5*6000</f>
        <v>#VALUE!</v>
      </c>
      <c r="H5" s="78"/>
    </row>
    <row r="6" spans="1:8" ht="24.75" customHeight="1">
      <c r="A6" s="272"/>
      <c r="B6" s="30" t="s">
        <v>377</v>
      </c>
      <c r="C6" s="89" t="s">
        <v>378</v>
      </c>
      <c r="D6" s="100" t="s">
        <v>379</v>
      </c>
      <c r="E6" s="96" t="s">
        <v>135</v>
      </c>
      <c r="F6" s="103" t="str">
        <f>'山大様式4-1_研究経費ポイント表－治験・医薬品－'!R32</f>
        <v/>
      </c>
      <c r="G6" s="112" t="e">
        <f>F6*5000</f>
        <v>#VALUE!</v>
      </c>
      <c r="H6" s="78"/>
    </row>
    <row r="7" spans="1:8" ht="24.75" customHeight="1">
      <c r="A7" s="272"/>
      <c r="B7" s="30" t="s">
        <v>380</v>
      </c>
      <c r="C7" s="89" t="s">
        <v>381</v>
      </c>
      <c r="D7" s="100" t="s">
        <v>382</v>
      </c>
      <c r="E7" s="96" t="s">
        <v>376</v>
      </c>
      <c r="F7" s="103" t="str">
        <f>'山口大学様式4-6_治験薬管理費ポイント算出表－治験・医薬品－'!Q30</f>
        <v/>
      </c>
      <c r="G7" s="112" t="e">
        <f>F7*1000</f>
        <v>#VALUE!</v>
      </c>
      <c r="H7" s="78"/>
    </row>
    <row r="8" spans="1:8" ht="24.75" customHeight="1">
      <c r="A8" s="272"/>
      <c r="B8" s="78" t="s">
        <v>341</v>
      </c>
      <c r="C8" s="89" t="s">
        <v>353</v>
      </c>
      <c r="D8" s="78" t="s">
        <v>383</v>
      </c>
      <c r="E8" s="95"/>
      <c r="F8" s="113"/>
      <c r="G8" s="114" t="e">
        <f>SUM(G5:G7)*0.2</f>
        <v>#VALUE!</v>
      </c>
      <c r="H8" s="100"/>
    </row>
    <row r="9" spans="1:8" ht="24.75" customHeight="1">
      <c r="A9" s="272"/>
      <c r="B9" s="115" t="s">
        <v>384</v>
      </c>
      <c r="C9" s="116" t="s">
        <v>356</v>
      </c>
      <c r="D9" s="78" t="s">
        <v>385</v>
      </c>
      <c r="E9" s="95"/>
      <c r="F9" s="113"/>
      <c r="G9" s="114" t="e">
        <f>SUM(G5:G8)</f>
        <v>#VALUE!</v>
      </c>
      <c r="H9" s="78"/>
    </row>
    <row r="10" spans="1:8" ht="24.75" customHeight="1">
      <c r="A10" s="106" t="s">
        <v>357</v>
      </c>
      <c r="B10" s="115" t="s">
        <v>386</v>
      </c>
      <c r="C10" s="89" t="s">
        <v>357</v>
      </c>
      <c r="D10" s="94" t="s">
        <v>369</v>
      </c>
      <c r="E10" s="117"/>
      <c r="F10" s="118"/>
      <c r="G10" s="119" t="e">
        <f>ROUNDUP(G9*0.3,0)</f>
        <v>#VALUE!</v>
      </c>
      <c r="H10" s="89"/>
    </row>
    <row r="11" spans="1:8" ht="24.75" customHeight="1">
      <c r="A11" s="222" t="s">
        <v>387</v>
      </c>
      <c r="B11" s="250"/>
      <c r="C11" s="250"/>
      <c r="D11" s="109" t="s">
        <v>388</v>
      </c>
      <c r="E11" s="120"/>
      <c r="F11" s="121"/>
      <c r="G11" s="122" t="e">
        <f>SUM(G9:G10)</f>
        <v>#VALUE!</v>
      </c>
      <c r="H11" s="109"/>
    </row>
    <row r="12" spans="1:8" ht="24.75" customHeight="1">
      <c r="A12" s="222" t="s">
        <v>389</v>
      </c>
      <c r="B12" s="250"/>
      <c r="C12" s="250"/>
      <c r="D12" s="109" t="s">
        <v>390</v>
      </c>
      <c r="E12" s="120"/>
      <c r="F12" s="121"/>
      <c r="G12" s="122" t="e">
        <f>ROUNDDOWN(G11*1.1,0)</f>
        <v>#VALUE!</v>
      </c>
      <c r="H12" s="109"/>
    </row>
    <row r="13" spans="1:8" ht="12.75" customHeight="1">
      <c r="A13" s="123"/>
      <c r="B13" s="123"/>
      <c r="C13" s="123"/>
      <c r="D13" s="77"/>
      <c r="E13" s="77"/>
      <c r="F13" s="77"/>
      <c r="G13" s="124"/>
      <c r="H13" s="77"/>
    </row>
    <row r="14" spans="1:8" ht="30" customHeight="1">
      <c r="A14" s="86" t="s">
        <v>391</v>
      </c>
      <c r="B14" s="77"/>
      <c r="C14" s="77"/>
      <c r="D14" s="84"/>
      <c r="E14" s="84"/>
      <c r="F14" s="84"/>
      <c r="G14" s="85"/>
      <c r="H14" s="85"/>
    </row>
    <row r="15" spans="1:8" ht="26.25" customHeight="1">
      <c r="A15" s="212" t="s">
        <v>392</v>
      </c>
      <c r="B15" s="212"/>
      <c r="C15" s="212"/>
      <c r="D15" s="125" t="s">
        <v>81</v>
      </c>
      <c r="E15" s="273" t="s">
        <v>393</v>
      </c>
      <c r="F15" s="274"/>
      <c r="G15" s="275"/>
      <c r="H15" s="88" t="s">
        <v>330</v>
      </c>
    </row>
    <row r="16" spans="1:8" ht="26.25" customHeight="1">
      <c r="A16" s="256" t="s">
        <v>394</v>
      </c>
      <c r="B16" s="257"/>
      <c r="C16" s="258"/>
      <c r="D16" s="126">
        <f>山口大学様式1_治験計画の概要!E74</f>
        <v>0</v>
      </c>
      <c r="E16" s="127"/>
      <c r="F16" s="128"/>
      <c r="G16" s="129" t="e">
        <f>G12-(G17+G18)</f>
        <v>#VALUE!</v>
      </c>
      <c r="H16" s="130"/>
    </row>
    <row r="17" spans="1:8" ht="26.25" customHeight="1">
      <c r="A17" s="256" t="s">
        <v>395</v>
      </c>
      <c r="B17" s="257"/>
      <c r="C17" s="258"/>
      <c r="D17" s="126">
        <f>山口大学様式1_治験計画の概要!E75</f>
        <v>0</v>
      </c>
      <c r="E17" s="131"/>
      <c r="F17" s="132"/>
      <c r="G17" s="129" t="e">
        <f>ROUNDDOWN(G12*0.25,0)</f>
        <v>#VALUE!</v>
      </c>
      <c r="H17" s="130"/>
    </row>
    <row r="18" spans="1:8" ht="26.25" customHeight="1">
      <c r="A18" s="256" t="s">
        <v>84</v>
      </c>
      <c r="B18" s="257"/>
      <c r="C18" s="258"/>
      <c r="D18" s="126">
        <f>山口大学様式1_治験計画の概要!E76</f>
        <v>0</v>
      </c>
      <c r="E18" s="133"/>
      <c r="F18" s="134"/>
      <c r="G18" s="129" t="e">
        <f>ROUNDDOWN(G12*0.25,0)</f>
        <v>#VALUE!</v>
      </c>
      <c r="H18" s="130"/>
    </row>
    <row r="19" spans="1:8" ht="12.75" customHeight="1">
      <c r="A19" s="68"/>
      <c r="B19" s="68"/>
      <c r="C19" s="68"/>
      <c r="D19" s="84"/>
      <c r="E19" s="135"/>
      <c r="F19" s="135"/>
      <c r="G19" s="135"/>
      <c r="H19" s="135"/>
    </row>
    <row r="20" spans="1:8" ht="26.25" customHeight="1">
      <c r="A20" s="86" t="s">
        <v>396</v>
      </c>
    </row>
    <row r="21" spans="1:8" ht="24.75" customHeight="1">
      <c r="A21" s="111" t="s">
        <v>1</v>
      </c>
      <c r="B21" s="251" t="s">
        <v>327</v>
      </c>
      <c r="C21" s="252"/>
      <c r="D21" s="88" t="s">
        <v>328</v>
      </c>
      <c r="E21" s="263" t="s">
        <v>329</v>
      </c>
      <c r="F21" s="264"/>
      <c r="G21" s="265"/>
      <c r="H21" s="68"/>
    </row>
    <row r="22" spans="1:8" ht="24.75" customHeight="1">
      <c r="A22" s="266" t="s">
        <v>331</v>
      </c>
      <c r="B22" s="30" t="s">
        <v>373</v>
      </c>
      <c r="C22" s="89" t="s">
        <v>397</v>
      </c>
      <c r="D22" s="100" t="s">
        <v>398</v>
      </c>
      <c r="E22" s="136"/>
      <c r="F22" s="137"/>
      <c r="G22" s="138">
        <v>60000</v>
      </c>
      <c r="H22" s="139"/>
    </row>
    <row r="23" spans="1:8" ht="24.75" customHeight="1">
      <c r="A23" s="267"/>
      <c r="B23" s="30" t="s">
        <v>399</v>
      </c>
      <c r="C23" s="89" t="s">
        <v>353</v>
      </c>
      <c r="D23" s="78" t="s">
        <v>400</v>
      </c>
      <c r="E23" s="140"/>
      <c r="F23" s="141"/>
      <c r="G23" s="138">
        <f>G22*0.2</f>
        <v>12000</v>
      </c>
      <c r="H23" s="142"/>
    </row>
    <row r="24" spans="1:8" ht="24.75" customHeight="1">
      <c r="A24" s="268"/>
      <c r="B24" s="104" t="s">
        <v>401</v>
      </c>
      <c r="C24" s="100" t="s">
        <v>356</v>
      </c>
      <c r="D24" s="78" t="s">
        <v>402</v>
      </c>
      <c r="E24" s="140"/>
      <c r="F24" s="141"/>
      <c r="G24" s="138">
        <f>SUM(G22:G23)</f>
        <v>72000</v>
      </c>
      <c r="H24" s="139"/>
    </row>
    <row r="25" spans="1:8" ht="24.75" customHeight="1">
      <c r="A25" s="106" t="s">
        <v>357</v>
      </c>
      <c r="B25" s="104" t="s">
        <v>358</v>
      </c>
      <c r="C25" s="89" t="s">
        <v>357</v>
      </c>
      <c r="D25" s="143" t="s">
        <v>369</v>
      </c>
      <c r="E25" s="140"/>
      <c r="F25" s="141"/>
      <c r="G25" s="138">
        <f>G24*0.3</f>
        <v>21600</v>
      </c>
      <c r="H25" s="139"/>
    </row>
    <row r="26" spans="1:8" ht="24.75" customHeight="1">
      <c r="A26" s="209" t="s">
        <v>387</v>
      </c>
      <c r="B26" s="210"/>
      <c r="C26" s="211"/>
      <c r="D26" s="109" t="s">
        <v>403</v>
      </c>
      <c r="E26" s="140"/>
      <c r="F26" s="141"/>
      <c r="G26" s="144">
        <f>SUM(G24:G25)</f>
        <v>93600</v>
      </c>
      <c r="H26" s="139"/>
    </row>
    <row r="27" spans="1:8" ht="24.75" customHeight="1">
      <c r="A27" s="209" t="s">
        <v>389</v>
      </c>
      <c r="B27" s="210"/>
      <c r="C27" s="211"/>
      <c r="D27" s="109" t="s">
        <v>390</v>
      </c>
      <c r="E27" s="140"/>
      <c r="F27" s="141"/>
      <c r="G27" s="144">
        <f>ROUNDDOWN(G26*1.1,0)</f>
        <v>102960</v>
      </c>
      <c r="H27" s="139"/>
    </row>
    <row r="28" spans="1:8" ht="15" customHeight="1">
      <c r="A28" s="123"/>
      <c r="B28" s="123"/>
      <c r="C28" s="123"/>
      <c r="D28" s="77"/>
      <c r="E28" s="139"/>
      <c r="F28" s="139"/>
      <c r="G28" s="145"/>
      <c r="H28" s="139"/>
    </row>
    <row r="29" spans="1:8" ht="26.25" customHeight="1">
      <c r="A29" s="86" t="s">
        <v>404</v>
      </c>
    </row>
    <row r="30" spans="1:8" ht="24.75" customHeight="1">
      <c r="A30" s="111" t="s">
        <v>1</v>
      </c>
      <c r="B30" s="251" t="s">
        <v>327</v>
      </c>
      <c r="C30" s="252"/>
      <c r="D30" s="88" t="s">
        <v>328</v>
      </c>
      <c r="E30" s="263" t="s">
        <v>329</v>
      </c>
      <c r="F30" s="264"/>
      <c r="G30" s="265"/>
      <c r="H30" s="68"/>
    </row>
    <row r="31" spans="1:8" ht="24.75" customHeight="1">
      <c r="A31" s="266" t="s">
        <v>331</v>
      </c>
      <c r="B31" s="30" t="s">
        <v>365</v>
      </c>
      <c r="C31" s="89" t="s">
        <v>397</v>
      </c>
      <c r="D31" s="100" t="s">
        <v>405</v>
      </c>
      <c r="E31" s="136"/>
      <c r="F31" s="137"/>
      <c r="G31" s="138">
        <v>24000</v>
      </c>
      <c r="H31" s="139"/>
    </row>
    <row r="32" spans="1:8" ht="24.75" customHeight="1">
      <c r="A32" s="267"/>
      <c r="B32" s="30" t="s">
        <v>399</v>
      </c>
      <c r="C32" s="89" t="s">
        <v>353</v>
      </c>
      <c r="D32" s="78" t="s">
        <v>406</v>
      </c>
      <c r="E32" s="140"/>
      <c r="F32" s="141"/>
      <c r="G32" s="138">
        <f>G31*0.2</f>
        <v>4800</v>
      </c>
      <c r="H32" s="142"/>
    </row>
    <row r="33" spans="1:8" ht="24.75" customHeight="1">
      <c r="A33" s="268"/>
      <c r="B33" s="104" t="s">
        <v>384</v>
      </c>
      <c r="C33" s="100" t="s">
        <v>356</v>
      </c>
      <c r="D33" s="78" t="s">
        <v>407</v>
      </c>
      <c r="E33" s="140"/>
      <c r="F33" s="141"/>
      <c r="G33" s="138">
        <f>SUM(G31:G32)</f>
        <v>28800</v>
      </c>
      <c r="H33" s="139"/>
    </row>
    <row r="34" spans="1:8" ht="24.75" customHeight="1">
      <c r="A34" s="106" t="s">
        <v>357</v>
      </c>
      <c r="B34" s="104" t="s">
        <v>408</v>
      </c>
      <c r="C34" s="89" t="s">
        <v>357</v>
      </c>
      <c r="D34" s="143" t="s">
        <v>409</v>
      </c>
      <c r="E34" s="140"/>
      <c r="F34" s="141"/>
      <c r="G34" s="138">
        <f>G33*0.3</f>
        <v>8640</v>
      </c>
      <c r="H34" s="139"/>
    </row>
    <row r="35" spans="1:8" ht="24.75" customHeight="1">
      <c r="A35" s="209" t="s">
        <v>387</v>
      </c>
      <c r="B35" s="210"/>
      <c r="C35" s="211"/>
      <c r="D35" s="109" t="s">
        <v>403</v>
      </c>
      <c r="E35" s="140"/>
      <c r="F35" s="141"/>
      <c r="G35" s="144">
        <f>SUM(G33:G34)</f>
        <v>37440</v>
      </c>
      <c r="H35" s="139"/>
    </row>
    <row r="36" spans="1:8" ht="24.75" customHeight="1">
      <c r="A36" s="209" t="s">
        <v>389</v>
      </c>
      <c r="B36" s="210"/>
      <c r="C36" s="211"/>
      <c r="D36" s="109" t="s">
        <v>410</v>
      </c>
      <c r="E36" s="140"/>
      <c r="F36" s="141"/>
      <c r="G36" s="144">
        <f>ROUNDDOWN(G35*1.1,0)</f>
        <v>41184</v>
      </c>
      <c r="H36" s="139"/>
    </row>
    <row r="37" spans="1:8" ht="12.75" customHeight="1">
      <c r="A37" s="68"/>
      <c r="B37" s="68"/>
      <c r="C37" s="68"/>
      <c r="D37" s="84"/>
      <c r="E37" s="135"/>
      <c r="F37" s="135"/>
      <c r="G37" s="135"/>
      <c r="H37" s="135"/>
    </row>
    <row r="38" spans="1:8" ht="26.25" customHeight="1">
      <c r="A38" s="86" t="s">
        <v>411</v>
      </c>
    </row>
    <row r="39" spans="1:8" ht="26.25" customHeight="1">
      <c r="A39" s="139" t="s">
        <v>412</v>
      </c>
    </row>
    <row r="40" spans="1:8" ht="26.25" customHeight="1">
      <c r="A40" s="146" t="s">
        <v>1</v>
      </c>
      <c r="B40" s="251" t="s">
        <v>327</v>
      </c>
      <c r="C40" s="252"/>
      <c r="D40" s="88" t="s">
        <v>328</v>
      </c>
      <c r="E40" s="263" t="s">
        <v>329</v>
      </c>
      <c r="F40" s="264"/>
      <c r="G40" s="265"/>
      <c r="H40" s="68"/>
    </row>
    <row r="41" spans="1:8" ht="26.25" customHeight="1">
      <c r="A41" s="266" t="s">
        <v>331</v>
      </c>
      <c r="B41" s="30" t="s">
        <v>373</v>
      </c>
      <c r="C41" s="89" t="s">
        <v>413</v>
      </c>
      <c r="D41" s="100" t="s">
        <v>414</v>
      </c>
      <c r="E41" s="136"/>
      <c r="F41" s="137"/>
      <c r="G41" s="144">
        <v>7000</v>
      </c>
      <c r="H41" s="139"/>
    </row>
    <row r="42" spans="1:8" ht="26.25" customHeight="1">
      <c r="A42" s="267"/>
      <c r="B42" s="30" t="s">
        <v>366</v>
      </c>
      <c r="C42" s="89" t="s">
        <v>353</v>
      </c>
      <c r="D42" s="78" t="s">
        <v>415</v>
      </c>
      <c r="E42" s="140"/>
      <c r="F42" s="141"/>
      <c r="G42" s="138">
        <f>G41*0.2</f>
        <v>1400</v>
      </c>
      <c r="H42" s="142"/>
    </row>
    <row r="43" spans="1:8" ht="26.25" customHeight="1">
      <c r="A43" s="268"/>
      <c r="B43" s="104" t="s">
        <v>416</v>
      </c>
      <c r="C43" s="100" t="s">
        <v>356</v>
      </c>
      <c r="D43" s="78" t="s">
        <v>402</v>
      </c>
      <c r="E43" s="140"/>
      <c r="F43" s="141"/>
      <c r="G43" s="138">
        <f>SUM(G41:G42)</f>
        <v>8400</v>
      </c>
      <c r="H43" s="139"/>
    </row>
    <row r="44" spans="1:8" ht="26.25" customHeight="1">
      <c r="A44" s="106" t="s">
        <v>357</v>
      </c>
      <c r="B44" s="104" t="s">
        <v>417</v>
      </c>
      <c r="C44" s="89" t="s">
        <v>357</v>
      </c>
      <c r="D44" s="143" t="s">
        <v>418</v>
      </c>
      <c r="E44" s="140"/>
      <c r="F44" s="141"/>
      <c r="G44" s="138">
        <f>G43*0.3</f>
        <v>2520</v>
      </c>
      <c r="H44" s="139"/>
    </row>
    <row r="45" spans="1:8" ht="26.25" customHeight="1">
      <c r="A45" s="209" t="s">
        <v>387</v>
      </c>
      <c r="B45" s="210"/>
      <c r="C45" s="211"/>
      <c r="D45" s="109" t="s">
        <v>403</v>
      </c>
      <c r="E45" s="140"/>
      <c r="F45" s="141"/>
      <c r="G45" s="144">
        <f>SUM(G43:G44)</f>
        <v>10920</v>
      </c>
      <c r="H45" s="139"/>
    </row>
    <row r="46" spans="1:8" ht="26.25" customHeight="1">
      <c r="A46" s="209" t="s">
        <v>389</v>
      </c>
      <c r="B46" s="210"/>
      <c r="C46" s="211"/>
      <c r="D46" s="109" t="s">
        <v>410</v>
      </c>
      <c r="E46" s="140"/>
      <c r="F46" s="141"/>
      <c r="G46" s="144">
        <f>ROUNDDOWN(G45*1.1,0)</f>
        <v>12012</v>
      </c>
      <c r="H46" s="139"/>
    </row>
    <row r="47" spans="1:8" ht="13.5" customHeight="1">
      <c r="A47" s="123"/>
      <c r="B47" s="123"/>
      <c r="C47" s="123"/>
      <c r="D47" s="77"/>
      <c r="E47" s="139"/>
      <c r="F47" s="139"/>
      <c r="G47" s="145"/>
      <c r="H47" s="139"/>
    </row>
    <row r="48" spans="1:8" ht="26.25" customHeight="1">
      <c r="A48" s="86" t="s">
        <v>419</v>
      </c>
      <c r="B48" s="123"/>
      <c r="C48" s="123"/>
      <c r="D48" s="77"/>
      <c r="E48" s="139"/>
      <c r="F48" s="139"/>
      <c r="G48" s="145"/>
      <c r="H48" s="139"/>
    </row>
    <row r="49" spans="1:8" ht="26.25" customHeight="1">
      <c r="A49" s="139" t="s">
        <v>420</v>
      </c>
      <c r="B49" s="123"/>
      <c r="C49" s="123"/>
      <c r="D49" s="77"/>
      <c r="E49" s="139"/>
      <c r="F49" s="139"/>
      <c r="G49" s="145"/>
      <c r="H49" s="139"/>
    </row>
    <row r="50" spans="1:8" ht="26.25" customHeight="1">
      <c r="A50" s="87" t="s">
        <v>1</v>
      </c>
      <c r="B50" s="251" t="s">
        <v>327</v>
      </c>
      <c r="C50" s="252"/>
      <c r="D50" s="88" t="s">
        <v>328</v>
      </c>
      <c r="E50" s="269"/>
      <c r="F50" s="270"/>
      <c r="G50" s="270"/>
      <c r="H50" s="68"/>
    </row>
    <row r="51" spans="1:8" ht="27.95" customHeight="1">
      <c r="A51" s="248" t="s">
        <v>331</v>
      </c>
      <c r="B51" s="30" t="s">
        <v>373</v>
      </c>
      <c r="C51" s="78" t="s">
        <v>421</v>
      </c>
      <c r="D51" s="25" t="s">
        <v>422</v>
      </c>
      <c r="E51" s="147"/>
      <c r="F51" s="142"/>
      <c r="G51" s="145"/>
      <c r="H51" s="139"/>
    </row>
    <row r="52" spans="1:8" ht="27.95" customHeight="1">
      <c r="A52" s="249"/>
      <c r="B52" s="30" t="s">
        <v>377</v>
      </c>
      <c r="C52" s="148" t="s">
        <v>423</v>
      </c>
      <c r="D52" s="25" t="s">
        <v>424</v>
      </c>
      <c r="E52" s="77"/>
      <c r="F52" s="77"/>
      <c r="G52" s="124"/>
      <c r="H52" s="85"/>
    </row>
    <row r="53" spans="1:8" ht="33.75" customHeight="1">
      <c r="A53" s="249"/>
      <c r="B53" s="30" t="s">
        <v>425</v>
      </c>
      <c r="C53" s="100" t="s">
        <v>426</v>
      </c>
      <c r="D53" s="25" t="s">
        <v>427</v>
      </c>
      <c r="E53" s="77"/>
      <c r="F53" s="77"/>
      <c r="G53" s="124"/>
      <c r="H53" s="77"/>
    </row>
    <row r="54" spans="1:8" ht="27.95" customHeight="1">
      <c r="A54" s="250"/>
      <c r="B54" s="30" t="s">
        <v>428</v>
      </c>
      <c r="C54" s="74" t="s">
        <v>429</v>
      </c>
      <c r="D54" s="25" t="s">
        <v>430</v>
      </c>
      <c r="E54" s="77"/>
      <c r="F54" s="77"/>
      <c r="G54" s="124"/>
      <c r="H54" s="77"/>
    </row>
    <row r="55" spans="1:8" ht="18.75" customHeight="1">
      <c r="A55" s="67" t="s">
        <v>431</v>
      </c>
      <c r="B55" s="123"/>
      <c r="C55" s="123"/>
      <c r="D55" s="77"/>
      <c r="E55" s="77"/>
      <c r="F55" s="77"/>
      <c r="G55" s="124"/>
      <c r="H55" s="77"/>
    </row>
    <row r="56" spans="1:8" ht="18.75" customHeight="1">
      <c r="A56" s="76" t="s">
        <v>371</v>
      </c>
    </row>
  </sheetData>
  <mergeCells count="28">
    <mergeCell ref="A27:C27"/>
    <mergeCell ref="B30:C30"/>
    <mergeCell ref="E21:G21"/>
    <mergeCell ref="A22:A24"/>
    <mergeCell ref="B4:C4"/>
    <mergeCell ref="E4:G4"/>
    <mergeCell ref="A5:A9"/>
    <mergeCell ref="A11:C11"/>
    <mergeCell ref="A12:C12"/>
    <mergeCell ref="A15:C15"/>
    <mergeCell ref="E15:G15"/>
    <mergeCell ref="A16:C16"/>
    <mergeCell ref="A17:C17"/>
    <mergeCell ref="A18:C18"/>
    <mergeCell ref="B21:C21"/>
    <mergeCell ref="A26:C26"/>
    <mergeCell ref="E30:G30"/>
    <mergeCell ref="A31:A33"/>
    <mergeCell ref="B50:C50"/>
    <mergeCell ref="E50:G50"/>
    <mergeCell ref="A51:A54"/>
    <mergeCell ref="A36:C36"/>
    <mergeCell ref="B40:C40"/>
    <mergeCell ref="E40:G40"/>
    <mergeCell ref="A41:A43"/>
    <mergeCell ref="A45:C45"/>
    <mergeCell ref="A46:C46"/>
    <mergeCell ref="A35:C35"/>
  </mergeCells>
  <phoneticPr fontId="3"/>
  <printOptions horizontalCentered="1"/>
  <pageMargins left="0.70866141732283472" right="0.70866141732283472" top="0.74803149606299213" bottom="0.35433070866141736" header="0.31496062992125984" footer="0.31496062992125984"/>
  <pageSetup paperSize="9" scale="70" orientation="portrait" r:id="rId1"/>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山口大学様式1_治験計画の概要</vt:lpstr>
      <vt:lpstr>山大様式4-1_研究経費ポイント表－治験・医薬品－</vt:lpstr>
      <vt:lpstr>山口大学様式4-6_治験薬管理費ポイント算出表－治験・医薬品－</vt:lpstr>
      <vt:lpstr>山口大学様式6_研究経費算定内訳書＜契約単位＞</vt:lpstr>
      <vt:lpstr>山口大学様式6_研究経費算定内訳書＜症例単位＞</vt:lpstr>
      <vt:lpstr>山口大学様式1_治験計画の概要!Print_Area</vt:lpstr>
      <vt:lpstr>'山口大学様式4-6_治験薬管理費ポイント算出表－治験・医薬品－'!Print_Area</vt:lpstr>
      <vt:lpstr>'山口大学様式6_研究経費算定内訳書＜契約単位＞'!Print_Area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2024-05-08T06:24:59Z</dcterms:modified>
</cp:coreProperties>
</file>