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20" tabRatio="844" firstSheet="3" activeTab="4"/>
  </bookViews>
  <sheets>
    <sheet name="山口大学様式1_治験計画の概要" sheetId="2" r:id="rId1"/>
    <sheet name="山大様式4-2_研究経費ポイント表－治験・医療機器－" sheetId="3" r:id="rId2"/>
    <sheet name="山口大学様式4-6_治験薬管理費ポイント算出表－治験・医療機器" sheetId="6" r:id="rId3"/>
    <sheet name="山口大学様式6_研究経費算定内訳書＜契約単位＞" sheetId="4" r:id="rId4"/>
    <sheet name="山口大学様式6_研究経費算定内訳書＜症例単位＞" sheetId="5" r:id="rId5"/>
  </sheets>
  <externalReferences>
    <externalReference r:id="rId6"/>
  </externalReferences>
  <definedNames>
    <definedName name="_xlnm.Print_Area" localSheetId="0">山口大学様式1_治験計画の概要!$A$1:$H$133</definedName>
    <definedName name="_xlnm.Print_Area" localSheetId="2">'山口大学様式4-6_治験薬管理費ポイント算出表－治験・医療機器'!$A$1:$Q$35</definedName>
    <definedName name="_xlnm.Print_Area" localSheetId="3">'山口大学様式6_研究経費算定内訳書＜契約単位＞'!$A$1:$H$40</definedName>
    <definedName name="_xlnm.Print_Area" localSheetId="1">'山大様式4-2_研究経費ポイント表－治験・医療機器－'!$A$1:$P$27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5" l="1"/>
  <c r="D17" i="5"/>
  <c r="D16" i="5"/>
  <c r="F21" i="4" l="1"/>
  <c r="H2" i="4"/>
  <c r="D11" i="4"/>
  <c r="D10" i="4"/>
  <c r="D9" i="4"/>
  <c r="D8" i="4"/>
  <c r="E7" i="4"/>
  <c r="D7" i="4"/>
  <c r="D6" i="4"/>
  <c r="G36" i="4" l="1"/>
  <c r="G37" i="4" s="1"/>
  <c r="F33" i="4"/>
  <c r="G21" i="4"/>
  <c r="F18" i="4"/>
  <c r="G38" i="4" l="1"/>
  <c r="G39" i="4"/>
  <c r="G40" i="4" s="1"/>
  <c r="G22" i="4"/>
  <c r="G24" i="4" s="1"/>
  <c r="G25" i="4" s="1"/>
  <c r="G26" i="4" s="1"/>
  <c r="G27" i="4" s="1"/>
  <c r="G33" i="5" l="1"/>
  <c r="G34" i="5" s="1"/>
  <c r="G32" i="5"/>
  <c r="H1" i="5" l="1"/>
  <c r="L2" i="6"/>
  <c r="L2" i="3"/>
  <c r="Q29" i="6"/>
  <c r="Q28" i="6"/>
  <c r="Q27" i="6"/>
  <c r="Q26" i="6"/>
  <c r="Q25" i="6"/>
  <c r="Q24" i="6"/>
  <c r="Q23" i="6"/>
  <c r="Q22" i="6"/>
  <c r="Q21" i="6"/>
  <c r="Q14" i="6"/>
  <c r="Q13" i="6"/>
  <c r="Q12" i="6"/>
  <c r="G43" i="5"/>
  <c r="G42" i="5"/>
  <c r="G35" i="5"/>
  <c r="G36" i="5" s="1"/>
  <c r="G23" i="5"/>
  <c r="G24" i="5" s="1"/>
  <c r="P22" i="3"/>
  <c r="P21" i="3"/>
  <c r="P20" i="3"/>
  <c r="P19" i="3"/>
  <c r="P18" i="3"/>
  <c r="P17" i="3"/>
  <c r="P16" i="3"/>
  <c r="P15" i="3"/>
  <c r="P14" i="3"/>
  <c r="P13" i="3"/>
  <c r="P12" i="3"/>
  <c r="P11" i="3"/>
  <c r="P10" i="3"/>
  <c r="D38" i="2"/>
  <c r="Q15" i="6" l="1"/>
  <c r="P24" i="3"/>
  <c r="Q30" i="6"/>
  <c r="G25" i="5"/>
  <c r="G26" i="5"/>
  <c r="G27" i="5" s="1"/>
  <c r="G44" i="5"/>
  <c r="G45" i="5" s="1"/>
  <c r="G46" i="5" s="1"/>
  <c r="F7" i="5" l="1"/>
  <c r="G7" i="5" s="1"/>
  <c r="F5" i="5"/>
  <c r="G5" i="5" s="1"/>
  <c r="F6" i="5"/>
  <c r="G6" i="5" s="1"/>
  <c r="G9" i="5" l="1"/>
  <c r="G8" i="5"/>
  <c r="G11" i="5" l="1"/>
  <c r="G12" i="5" s="1"/>
  <c r="G10" i="5"/>
  <c r="G17" i="5" l="1"/>
  <c r="G18" i="5"/>
  <c r="G16" i="5" l="1"/>
</calcChain>
</file>

<file path=xl/comments1.xml><?xml version="1.0" encoding="utf-8"?>
<comments xmlns="http://schemas.openxmlformats.org/spreadsheetml/2006/main">
  <authors>
    <author>作成者</author>
  </authors>
  <commentList>
    <comment ref="F1" authorId="0" shapeId="0">
      <text>
        <r>
          <rPr>
            <b/>
            <sz val="9"/>
            <color indexed="81"/>
            <rFont val="BIZ UDPゴシック"/>
            <family val="3"/>
            <charset val="128"/>
          </rPr>
          <t>作成者:</t>
        </r>
        <r>
          <rPr>
            <sz val="9"/>
            <color indexed="81"/>
            <rFont val="BIZ UDPゴシック"/>
            <family val="3"/>
            <charset val="128"/>
          </rPr>
          <t xml:space="preserve">
新規の場合は、治験事務局にお問い合わせください。</t>
        </r>
      </text>
    </comment>
    <comment ref="C16" authorId="0" shapeId="0">
      <text>
        <r>
          <rPr>
            <b/>
            <sz val="9"/>
            <color indexed="81"/>
            <rFont val="BIZ UDPゴシック"/>
            <family val="3"/>
            <charset val="128"/>
          </rPr>
          <t>作成者:</t>
        </r>
        <r>
          <rPr>
            <sz val="9"/>
            <color indexed="81"/>
            <rFont val="BIZ UDPゴシック"/>
            <family val="3"/>
            <charset val="128"/>
          </rPr>
          <t xml:space="preserve">
プルダウン形式ですが、複数該当する場合には入力してください。</t>
        </r>
      </text>
    </comment>
    <comment ref="C22" authorId="0" shapeId="0">
      <text>
        <r>
          <rPr>
            <b/>
            <sz val="9"/>
            <color indexed="81"/>
            <rFont val="BIZ UDPゴシック"/>
            <family val="3"/>
            <charset val="128"/>
          </rPr>
          <t>作成者:</t>
        </r>
        <r>
          <rPr>
            <sz val="9"/>
            <color indexed="81"/>
            <rFont val="BIZ UDPゴシック"/>
            <family val="3"/>
            <charset val="128"/>
          </rPr>
          <t xml:space="preserve">
公開用の会議の概要、議事録には依頼者名を記載しますので、原則として
「○○株式会社の依頼による」という記載は不要です。</t>
        </r>
      </text>
    </comment>
    <comment ref="F37" authorId="0" shapeId="0">
      <text>
        <r>
          <rPr>
            <b/>
            <sz val="9"/>
            <color indexed="81"/>
            <rFont val="BIZ UDPゴシック"/>
            <family val="3"/>
            <charset val="128"/>
          </rPr>
          <t>作成者:</t>
        </r>
        <r>
          <rPr>
            <sz val="9"/>
            <color indexed="81"/>
            <rFont val="BIZ UDPゴシック"/>
            <family val="3"/>
            <charset val="128"/>
          </rPr>
          <t xml:space="preserve">
職名が不明な場合には、治験事務局までお問い合わせください。</t>
        </r>
      </text>
    </comment>
    <comment ref="C39" authorId="0" shapeId="0">
      <text>
        <r>
          <rPr>
            <b/>
            <sz val="9"/>
            <color indexed="81"/>
            <rFont val="BIZ UDPゴシック"/>
            <family val="3"/>
            <charset val="128"/>
          </rPr>
          <t>作成者:</t>
        </r>
        <r>
          <rPr>
            <sz val="9"/>
            <color indexed="81"/>
            <rFont val="BIZ UDPゴシック"/>
            <family val="3"/>
            <charset val="128"/>
          </rPr>
          <t xml:space="preserve">
行数が足りない場合には、適宜追加してください。</t>
        </r>
      </text>
    </comment>
    <comment ref="A59" authorId="0" shapeId="0">
      <text>
        <r>
          <rPr>
            <b/>
            <sz val="9"/>
            <color indexed="81"/>
            <rFont val="MS P ゴシック"/>
            <family val="3"/>
            <charset val="128"/>
          </rPr>
          <t>作成者:</t>
        </r>
        <r>
          <rPr>
            <sz val="9"/>
            <color indexed="81"/>
            <rFont val="MS P ゴシック"/>
            <family val="3"/>
            <charset val="128"/>
          </rPr>
          <t xml:space="preserve">
レセプトで必要な情報となります。</t>
        </r>
      </text>
    </comment>
    <comment ref="B62"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66"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71" authorId="0" shapeId="0">
      <text>
        <r>
          <rPr>
            <b/>
            <sz val="9"/>
            <color indexed="81"/>
            <rFont val="BIZ UDPゴシック"/>
            <family val="3"/>
            <charset val="128"/>
          </rPr>
          <t>作成者:</t>
        </r>
        <r>
          <rPr>
            <sz val="9"/>
            <color indexed="81"/>
            <rFont val="BIZ UDPゴシック"/>
            <family val="3"/>
            <charset val="128"/>
          </rPr>
          <t xml:space="preserve">
本院としては、初回IRBに契約締結できるようにしておりますので、初回IRB日をご記載ください。
ただし、初回IRB日に契約できないケースもありますので、その場合は本様式の何らかの更新時に、この点も更新いただければ幸いです。</t>
        </r>
      </text>
    </comment>
    <comment ref="B72" authorId="0" shapeId="0">
      <text>
        <r>
          <rPr>
            <b/>
            <sz val="9"/>
            <color indexed="81"/>
            <rFont val="BIZ UDPゴシック"/>
            <family val="3"/>
            <charset val="128"/>
          </rPr>
          <t>作成者:</t>
        </r>
        <r>
          <rPr>
            <sz val="9"/>
            <color indexed="81"/>
            <rFont val="BIZ UDPゴシック"/>
            <family val="3"/>
            <charset val="128"/>
          </rPr>
          <t xml:space="preserve">
治験終了日が該当する年度末をご記載ください。</t>
        </r>
      </text>
    </comment>
    <comment ref="C77" authorId="0" shapeId="0">
      <text>
        <r>
          <rPr>
            <b/>
            <sz val="9"/>
            <color indexed="81"/>
            <rFont val="BIZ UDPゴシック"/>
            <family val="3"/>
            <charset val="128"/>
          </rPr>
          <t>作成者:</t>
        </r>
        <r>
          <rPr>
            <sz val="9"/>
            <color indexed="81"/>
            <rFont val="BIZ UDPゴシック"/>
            <family val="3"/>
            <charset val="128"/>
          </rPr>
          <t xml:space="preserve">
プレスクリーニング有の場合において、プレスクリーニング脱落した場合は、脱落症例費のうち、24,000円を請求いたします。その後、スクリーニング脱落した場合は、36,000円請求いたします（最大で60,000円（税抜））。</t>
        </r>
      </text>
    </comment>
    <comment ref="B80" authorId="0" shapeId="0">
      <text>
        <r>
          <rPr>
            <b/>
            <sz val="9"/>
            <color indexed="81"/>
            <rFont val="BIZ UDPゴシック"/>
            <family val="3"/>
            <charset val="128"/>
          </rPr>
          <t>作成者:</t>
        </r>
        <r>
          <rPr>
            <sz val="9"/>
            <color indexed="81"/>
            <rFont val="BIZ UDPゴシック"/>
            <family val="3"/>
            <charset val="128"/>
          </rPr>
          <t xml:space="preserve">
CRC業務についてご記載ください。</t>
        </r>
      </text>
    </comment>
    <comment ref="B89"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93"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95"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A104" authorId="0" shapeId="0">
      <text>
        <r>
          <rPr>
            <b/>
            <sz val="10"/>
            <color indexed="81"/>
            <rFont val="BIZ UDPゴシック"/>
            <family val="3"/>
            <charset val="128"/>
          </rPr>
          <t>作成者:</t>
        </r>
        <r>
          <rPr>
            <sz val="10"/>
            <color indexed="81"/>
            <rFont val="BIZ UDPゴシック"/>
            <family val="3"/>
            <charset val="128"/>
          </rPr>
          <t xml:space="preserve">
契約書、IRB審査結果通知書等について、</t>
        </r>
        <r>
          <rPr>
            <b/>
            <sz val="10"/>
            <color indexed="81"/>
            <rFont val="BIZ UDPゴシック"/>
            <family val="3"/>
            <charset val="128"/>
          </rPr>
          <t>「9.担当者」と別</t>
        </r>
        <r>
          <rPr>
            <sz val="10"/>
            <color indexed="81"/>
            <rFont val="BIZ UDPゴシック"/>
            <family val="3"/>
            <charset val="128"/>
          </rPr>
          <t>に書類の送付先の指定がある場合は、入力してください。
※「9.担当者」と同一の場合は「同上」と記載</t>
        </r>
      </text>
    </comment>
    <comment ref="B104"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14"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116"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22"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List>
</comments>
</file>

<file path=xl/comments2.xml><?xml version="1.0" encoding="utf-8"?>
<comments xmlns="http://schemas.openxmlformats.org/spreadsheetml/2006/main">
  <authors>
    <author>作成者</author>
  </authors>
  <commentList>
    <comment ref="H6" authorId="0" shapeId="0">
      <text>
        <r>
          <rPr>
            <b/>
            <sz val="9"/>
            <color indexed="81"/>
            <rFont val="MS P ゴシック"/>
            <family val="3"/>
            <charset val="128"/>
          </rPr>
          <t>作成者:</t>
        </r>
        <r>
          <rPr>
            <sz val="9"/>
            <color indexed="81"/>
            <rFont val="MS P ゴシック"/>
            <family val="3"/>
            <charset val="128"/>
          </rPr>
          <t xml:space="preserve">
SMO CRCが担当される場合は、ポイントを「0」とし、備考欄に「SMO導入のため」とご記載ください。</t>
        </r>
      </text>
    </comment>
  </commentList>
</comments>
</file>

<file path=xl/sharedStrings.xml><?xml version="1.0" encoding="utf-8"?>
<sst xmlns="http://schemas.openxmlformats.org/spreadsheetml/2006/main" count="561" uniqueCount="418">
  <si>
    <t>整理番号</t>
    <rPh sb="0" eb="2">
      <t>セイリ</t>
    </rPh>
    <rPh sb="2" eb="4">
      <t>バンゴウ</t>
    </rPh>
    <phoneticPr fontId="4"/>
  </si>
  <si>
    <t>区分</t>
    <rPh sb="0" eb="2">
      <t>クブン</t>
    </rPh>
    <phoneticPr fontId="4"/>
  </si>
  <si>
    <t>西暦</t>
    <rPh sb="0" eb="2">
      <t>セイレキ</t>
    </rPh>
    <phoneticPr fontId="4"/>
  </si>
  <si>
    <t>　　　　年　　　　月　　　　日</t>
    <phoneticPr fontId="4"/>
  </si>
  <si>
    <t>治　　験　　計　　画　　の　　概　　要</t>
    <rPh sb="0" eb="1">
      <t>オサム</t>
    </rPh>
    <rPh sb="3" eb="4">
      <t>シルシ</t>
    </rPh>
    <rPh sb="6" eb="7">
      <t>ケイ</t>
    </rPh>
    <rPh sb="9" eb="10">
      <t>ガ</t>
    </rPh>
    <rPh sb="15" eb="16">
      <t>オオムネ</t>
    </rPh>
    <rPh sb="18" eb="19">
      <t>ヨウ</t>
    </rPh>
    <phoneticPr fontId="4"/>
  </si>
  <si>
    <t>　1．研究の種別</t>
    <rPh sb="3" eb="5">
      <t>ケンキュウ</t>
    </rPh>
    <rPh sb="6" eb="8">
      <t>シュベツ</t>
    </rPh>
    <phoneticPr fontId="4"/>
  </si>
  <si>
    <t>□治験（□第Ⅰ相　　□第Ⅱ相　　□第Ⅱ相後期　　□第Ⅲ相）
□製造販売後臨床試験（試験薬提供　□有　　□無）</t>
    <phoneticPr fontId="4"/>
  </si>
  <si>
    <t>　2．研究の目的</t>
    <rPh sb="3" eb="5">
      <t>ケンキュウ</t>
    </rPh>
    <rPh sb="6" eb="8">
      <t>モクテキ</t>
    </rPh>
    <phoneticPr fontId="4"/>
  </si>
  <si>
    <t>□製造販売承認申請　　□製造販売承認事項一部変更承認申請
□その他（　　　　　　　　　　　　　　　　　　　　　　　　　　　　　　　　　　　）</t>
    <phoneticPr fontId="4"/>
  </si>
  <si>
    <t>　3．治験薬の名称
　　　及び剤形等</t>
    <rPh sb="3" eb="6">
      <t>チケンヤク</t>
    </rPh>
    <rPh sb="7" eb="9">
      <t>メイショウ</t>
    </rPh>
    <rPh sb="13" eb="14">
      <t>オヨ</t>
    </rPh>
    <rPh sb="15" eb="16">
      <t>ザイ</t>
    </rPh>
    <rPh sb="16" eb="17">
      <t>ケイ</t>
    </rPh>
    <rPh sb="17" eb="18">
      <t>トウ</t>
    </rPh>
    <phoneticPr fontId="4"/>
  </si>
  <si>
    <t>被験薬の化学名又は
識別番号（治験の場合）</t>
    <rPh sb="0" eb="2">
      <t>ヒケン</t>
    </rPh>
    <rPh sb="2" eb="3">
      <t>ヤク</t>
    </rPh>
    <rPh sb="4" eb="6">
      <t>カガク</t>
    </rPh>
    <rPh sb="6" eb="7">
      <t>メイ</t>
    </rPh>
    <rPh sb="7" eb="8">
      <t>マタ</t>
    </rPh>
    <rPh sb="10" eb="12">
      <t>シキベツ</t>
    </rPh>
    <rPh sb="12" eb="14">
      <t>バンゴウ</t>
    </rPh>
    <rPh sb="15" eb="17">
      <t>チケン</t>
    </rPh>
    <rPh sb="18" eb="20">
      <t>バアイ</t>
    </rPh>
    <phoneticPr fontId="4"/>
  </si>
  <si>
    <t>一般名</t>
    <rPh sb="0" eb="3">
      <t>イッパンメイ</t>
    </rPh>
    <phoneticPr fontId="4"/>
  </si>
  <si>
    <t>商品名（製販後の場合）</t>
    <rPh sb="0" eb="3">
      <t>ショウヒンメイ</t>
    </rPh>
    <rPh sb="4" eb="7">
      <t>セイハンゴ</t>
    </rPh>
    <rPh sb="8" eb="10">
      <t>バアイ</t>
    </rPh>
    <phoneticPr fontId="4"/>
  </si>
  <si>
    <t>剤形等</t>
    <rPh sb="0" eb="2">
      <t>ザイケイ</t>
    </rPh>
    <rPh sb="2" eb="3">
      <t>トウ</t>
    </rPh>
    <phoneticPr fontId="4"/>
  </si>
  <si>
    <t>成分及び分量</t>
    <rPh sb="0" eb="2">
      <t>セイブン</t>
    </rPh>
    <rPh sb="2" eb="3">
      <t>オヨ</t>
    </rPh>
    <rPh sb="4" eb="6">
      <t>ブンリョウ</t>
    </rPh>
    <phoneticPr fontId="4"/>
  </si>
  <si>
    <t>内服・注射・外用の別</t>
    <rPh sb="0" eb="2">
      <t>ナイフク</t>
    </rPh>
    <rPh sb="3" eb="5">
      <t>チュウシャ</t>
    </rPh>
    <rPh sb="6" eb="8">
      <t>ガイヨウ</t>
    </rPh>
    <rPh sb="9" eb="10">
      <t>ベツ</t>
    </rPh>
    <phoneticPr fontId="4"/>
  </si>
  <si>
    <t>　4．治験の内容①</t>
    <rPh sb="3" eb="5">
      <t>チケン</t>
    </rPh>
    <rPh sb="6" eb="8">
      <t>ナイヨウ</t>
    </rPh>
    <phoneticPr fontId="4"/>
  </si>
  <si>
    <t>対象疾患</t>
    <rPh sb="0" eb="2">
      <t>タイショウ</t>
    </rPh>
    <rPh sb="2" eb="4">
      <t>シッカン</t>
    </rPh>
    <phoneticPr fontId="4"/>
  </si>
  <si>
    <t>デザイン</t>
    <phoneticPr fontId="4"/>
  </si>
  <si>
    <t>□オープン　　□単盲検　　□二重盲検</t>
    <rPh sb="8" eb="9">
      <t>タン</t>
    </rPh>
    <rPh sb="9" eb="11">
      <t>モウケン</t>
    </rPh>
    <rPh sb="14" eb="18">
      <t>ニジュウモウケン</t>
    </rPh>
    <phoneticPr fontId="4"/>
  </si>
  <si>
    <t>ポピュレーション</t>
    <phoneticPr fontId="4"/>
  </si>
  <si>
    <t>□成人　  □成人（高齢者、肝・腎障害等合併有）　 
□小児（15歳未満の小児対象）</t>
    <rPh sb="1" eb="3">
      <t>セイジン</t>
    </rPh>
    <rPh sb="7" eb="9">
      <t>セイジン</t>
    </rPh>
    <rPh sb="10" eb="13">
      <t>コウレイシャ</t>
    </rPh>
    <rPh sb="14" eb="15">
      <t>カン</t>
    </rPh>
    <rPh sb="16" eb="17">
      <t>ジン</t>
    </rPh>
    <rPh sb="17" eb="19">
      <t>ショウガイ</t>
    </rPh>
    <rPh sb="19" eb="20">
      <t>トウ</t>
    </rPh>
    <rPh sb="20" eb="22">
      <t>ガッペイ</t>
    </rPh>
    <rPh sb="22" eb="23">
      <t>アリ</t>
    </rPh>
    <rPh sb="28" eb="30">
      <t>ショウニ</t>
    </rPh>
    <rPh sb="33" eb="34">
      <t>サイ</t>
    </rPh>
    <rPh sb="34" eb="36">
      <t>ミマン</t>
    </rPh>
    <rPh sb="37" eb="39">
      <t>ショウニ</t>
    </rPh>
    <rPh sb="39" eb="41">
      <t>タイショウ</t>
    </rPh>
    <phoneticPr fontId="4"/>
  </si>
  <si>
    <t>治験課題名</t>
    <rPh sb="0" eb="2">
      <t>チケン</t>
    </rPh>
    <rPh sb="2" eb="4">
      <t>カダイ</t>
    </rPh>
    <rPh sb="4" eb="5">
      <t>メイ</t>
    </rPh>
    <phoneticPr fontId="4"/>
  </si>
  <si>
    <r>
      <t xml:space="preserve">治験審査委員会の会議の記録の概要に上記治験課題名を、
□使用可　　□使用不可 
</t>
    </r>
    <r>
      <rPr>
        <sz val="9"/>
        <color indexed="8"/>
        <rFont val="Meiryo UI"/>
        <family val="3"/>
        <charset val="128"/>
      </rPr>
      <t>※使用不可の場合は、公表課題名を作成し下欄に記載ください。</t>
    </r>
    <rPh sb="0" eb="2">
      <t>チケン</t>
    </rPh>
    <rPh sb="2" eb="4">
      <t>シンサ</t>
    </rPh>
    <rPh sb="4" eb="7">
      <t>イインカイ</t>
    </rPh>
    <rPh sb="8" eb="10">
      <t>カイギ</t>
    </rPh>
    <rPh sb="11" eb="13">
      <t>キロク</t>
    </rPh>
    <rPh sb="14" eb="16">
      <t>ガイヨウ</t>
    </rPh>
    <rPh sb="17" eb="19">
      <t>ジョウキ</t>
    </rPh>
    <rPh sb="19" eb="21">
      <t>チケン</t>
    </rPh>
    <rPh sb="21" eb="23">
      <t>カダイ</t>
    </rPh>
    <rPh sb="23" eb="24">
      <t>メイ</t>
    </rPh>
    <rPh sb="28" eb="30">
      <t>シヨウ</t>
    </rPh>
    <rPh sb="30" eb="31">
      <t>カ</t>
    </rPh>
    <rPh sb="34" eb="36">
      <t>シヨウ</t>
    </rPh>
    <rPh sb="36" eb="38">
      <t>フカ</t>
    </rPh>
    <rPh sb="42" eb="44">
      <t>シヨウ</t>
    </rPh>
    <rPh sb="44" eb="46">
      <t>フカ</t>
    </rPh>
    <rPh sb="47" eb="49">
      <t>バアイ</t>
    </rPh>
    <rPh sb="51" eb="53">
      <t>コウヒョウ</t>
    </rPh>
    <rPh sb="53" eb="55">
      <t>カダイ</t>
    </rPh>
    <rPh sb="55" eb="56">
      <t>メイ</t>
    </rPh>
    <rPh sb="57" eb="59">
      <t>サクセイ</t>
    </rPh>
    <rPh sb="60" eb="61">
      <t>シタ</t>
    </rPh>
    <rPh sb="61" eb="62">
      <t>ラン</t>
    </rPh>
    <rPh sb="63" eb="65">
      <t>キサイ</t>
    </rPh>
    <phoneticPr fontId="4"/>
  </si>
  <si>
    <t>公表課題名：</t>
    <rPh sb="0" eb="2">
      <t>コウヒョウ</t>
    </rPh>
    <rPh sb="2" eb="4">
      <t>カダイ</t>
    </rPh>
    <rPh sb="4" eb="5">
      <t>メイ</t>
    </rPh>
    <phoneticPr fontId="4"/>
  </si>
  <si>
    <t>治験の内容
（こちらの記載内容が契約書に反映されます。）</t>
    <rPh sb="0" eb="2">
      <t>チケン</t>
    </rPh>
    <rPh sb="3" eb="5">
      <t>ナイヨウ</t>
    </rPh>
    <rPh sb="11" eb="13">
      <t>キサイ</t>
    </rPh>
    <rPh sb="13" eb="15">
      <t>ナイヨウ</t>
    </rPh>
    <rPh sb="16" eb="19">
      <t>ケイヤクショ</t>
    </rPh>
    <rPh sb="20" eb="22">
      <t>ハンエイ</t>
    </rPh>
    <phoneticPr fontId="4"/>
  </si>
  <si>
    <t>投与期間</t>
    <rPh sb="0" eb="2">
      <t>トウヨ</t>
    </rPh>
    <rPh sb="2" eb="4">
      <t>キカン</t>
    </rPh>
    <phoneticPr fontId="4"/>
  </si>
  <si>
    <t>治験実施計画書番号</t>
    <rPh sb="0" eb="2">
      <t>チケン</t>
    </rPh>
    <rPh sb="2" eb="4">
      <t>ジッシ</t>
    </rPh>
    <rPh sb="4" eb="7">
      <t>ケイカクショ</t>
    </rPh>
    <rPh sb="7" eb="9">
      <t>バンゴウ</t>
    </rPh>
    <phoneticPr fontId="4"/>
  </si>
  <si>
    <t>治験期間
（プロトコールに定めた期間）</t>
    <rPh sb="0" eb="2">
      <t>チケン</t>
    </rPh>
    <rPh sb="2" eb="4">
      <t>キカン</t>
    </rPh>
    <rPh sb="13" eb="14">
      <t>サダ</t>
    </rPh>
    <rPh sb="16" eb="18">
      <t>キカン</t>
    </rPh>
    <phoneticPr fontId="4"/>
  </si>
  <si>
    <t>　　　　　　年　　　月　　　日　～　　　　　　年　　　月　　　日</t>
    <rPh sb="6" eb="7">
      <t>ネン</t>
    </rPh>
    <rPh sb="10" eb="11">
      <t>ガツ</t>
    </rPh>
    <rPh sb="14" eb="15">
      <t>ニチ</t>
    </rPh>
    <rPh sb="23" eb="24">
      <t>ネン</t>
    </rPh>
    <rPh sb="27" eb="28">
      <t>ガツ</t>
    </rPh>
    <rPh sb="31" eb="32">
      <t>ニチ</t>
    </rPh>
    <phoneticPr fontId="4"/>
  </si>
  <si>
    <t>エントリー期間</t>
    <rPh sb="5" eb="7">
      <t>キカン</t>
    </rPh>
    <phoneticPr fontId="4"/>
  </si>
  <si>
    <t>入院・外来の別</t>
    <rPh sb="0" eb="2">
      <t>ニュウイン</t>
    </rPh>
    <rPh sb="3" eb="5">
      <t>ガイライ</t>
    </rPh>
    <rPh sb="6" eb="7">
      <t>ベツ</t>
    </rPh>
    <phoneticPr fontId="4"/>
  </si>
  <si>
    <t>□入院　　□外来　　□入院及び外来</t>
    <phoneticPr fontId="4"/>
  </si>
  <si>
    <t>国際共同治験</t>
    <rPh sb="0" eb="2">
      <t>コクサイ</t>
    </rPh>
    <rPh sb="2" eb="4">
      <t>キョウドウ</t>
    </rPh>
    <rPh sb="4" eb="6">
      <t>チケン</t>
    </rPh>
    <phoneticPr fontId="4"/>
  </si>
  <si>
    <t>□はい　　□いいえ</t>
    <phoneticPr fontId="4"/>
  </si>
  <si>
    <t>ゲノム・遺伝子解析</t>
    <rPh sb="4" eb="7">
      <t>イデンシ</t>
    </rPh>
    <rPh sb="7" eb="9">
      <t>カイセキ</t>
    </rPh>
    <phoneticPr fontId="4"/>
  </si>
  <si>
    <r>
      <t>□有（□日本製薬工業協会分類A　　□分類B　　□分類C）　　　□無</t>
    </r>
    <r>
      <rPr>
        <sz val="9"/>
        <color indexed="8"/>
        <rFont val="Meiryo UI"/>
        <family val="3"/>
        <charset val="128"/>
      </rPr>
      <t xml:space="preserve">
※日本製薬工業協会分類：http://www.jpma.or.jp/about/basis/guide/pdf/phamageno.pdf　参照</t>
    </r>
    <rPh sb="1" eb="2">
      <t>ア</t>
    </rPh>
    <rPh sb="4" eb="6">
      <t>ニホン</t>
    </rPh>
    <rPh sb="6" eb="8">
      <t>セイヤク</t>
    </rPh>
    <rPh sb="8" eb="10">
      <t>コウギョウ</t>
    </rPh>
    <rPh sb="10" eb="12">
      <t>キョウカイ</t>
    </rPh>
    <rPh sb="12" eb="14">
      <t>ブンルイ</t>
    </rPh>
    <rPh sb="18" eb="20">
      <t>ブンルイ</t>
    </rPh>
    <rPh sb="24" eb="26">
      <t>ブンルイ</t>
    </rPh>
    <rPh sb="32" eb="33">
      <t>ナ</t>
    </rPh>
    <rPh sb="35" eb="37">
      <t>ニホン</t>
    </rPh>
    <rPh sb="37" eb="39">
      <t>セイヤク</t>
    </rPh>
    <rPh sb="39" eb="41">
      <t>コウギョウ</t>
    </rPh>
    <rPh sb="41" eb="43">
      <t>キョウカイ</t>
    </rPh>
    <rPh sb="43" eb="45">
      <t>ブンルイ</t>
    </rPh>
    <rPh sb="104" eb="106">
      <t>サンショウ</t>
    </rPh>
    <phoneticPr fontId="4"/>
  </si>
  <si>
    <t>　4．治験の内容②</t>
    <rPh sb="3" eb="5">
      <t>チケン</t>
    </rPh>
    <rPh sb="6" eb="8">
      <t>ナイヨウ</t>
    </rPh>
    <phoneticPr fontId="4"/>
  </si>
  <si>
    <t>画像診断の画像提出</t>
    <rPh sb="0" eb="2">
      <t>ガゾウ</t>
    </rPh>
    <rPh sb="2" eb="4">
      <t>シンダン</t>
    </rPh>
    <rPh sb="5" eb="7">
      <t>ガゾウ</t>
    </rPh>
    <rPh sb="7" eb="9">
      <t>テイシュツ</t>
    </rPh>
    <phoneticPr fontId="4"/>
  </si>
  <si>
    <t>□有　　　□無</t>
    <rPh sb="1" eb="2">
      <t>アリ</t>
    </rPh>
    <rPh sb="6" eb="7">
      <t>ナ</t>
    </rPh>
    <phoneticPr fontId="4"/>
  </si>
  <si>
    <t>有の場合の提出回数（1例あたり）：</t>
    <rPh sb="0" eb="1">
      <t>ア</t>
    </rPh>
    <rPh sb="2" eb="4">
      <t>バアイ</t>
    </rPh>
    <rPh sb="5" eb="7">
      <t>テイシュツ</t>
    </rPh>
    <rPh sb="7" eb="9">
      <t>カイスウ</t>
    </rPh>
    <rPh sb="11" eb="12">
      <t>レイ</t>
    </rPh>
    <phoneticPr fontId="4"/>
  </si>
  <si>
    <t>外注検査特殊発送の希望</t>
    <rPh sb="0" eb="2">
      <t>ガイチュウ</t>
    </rPh>
    <rPh sb="2" eb="4">
      <t>ケンサ</t>
    </rPh>
    <rPh sb="4" eb="6">
      <t>トクシュ</t>
    </rPh>
    <rPh sb="6" eb="8">
      <t>ハッソウ</t>
    </rPh>
    <rPh sb="9" eb="11">
      <t>キボウ</t>
    </rPh>
    <phoneticPr fontId="4"/>
  </si>
  <si>
    <t>発症処理の回数（1例あたり）：</t>
    <rPh sb="0" eb="2">
      <t>ハッショウ</t>
    </rPh>
    <rPh sb="2" eb="4">
      <t>ショリ</t>
    </rPh>
    <rPh sb="5" eb="7">
      <t>カイスウ</t>
    </rPh>
    <rPh sb="9" eb="10">
      <t>レイ</t>
    </rPh>
    <phoneticPr fontId="4"/>
  </si>
  <si>
    <t>症例ファイル作成希望</t>
    <rPh sb="0" eb="2">
      <t>ショウレイ</t>
    </rPh>
    <rPh sb="6" eb="8">
      <t>サクセイ</t>
    </rPh>
    <rPh sb="8" eb="10">
      <t>キボウ</t>
    </rPh>
    <phoneticPr fontId="4"/>
  </si>
  <si>
    <t>ＥＤＣの使用</t>
    <rPh sb="4" eb="6">
      <t>シヨウ</t>
    </rPh>
    <phoneticPr fontId="4"/>
  </si>
  <si>
    <t>□有　　　□無</t>
    <rPh sb="1" eb="2">
      <t>ア</t>
    </rPh>
    <rPh sb="6" eb="7">
      <t>ナ</t>
    </rPh>
    <phoneticPr fontId="4"/>
  </si>
  <si>
    <t>IRBへの症例報告書の
見本の提出</t>
    <rPh sb="5" eb="7">
      <t>ショウレイ</t>
    </rPh>
    <rPh sb="7" eb="10">
      <t>ホウコクショ</t>
    </rPh>
    <rPh sb="12" eb="14">
      <t>ミホン</t>
    </rPh>
    <rPh sb="15" eb="17">
      <t>テイシュツ</t>
    </rPh>
    <phoneticPr fontId="4"/>
  </si>
  <si>
    <r>
      <t>□有　　 □無</t>
    </r>
    <r>
      <rPr>
        <sz val="10"/>
        <color indexed="8"/>
        <rFont val="Meiryo UI"/>
        <family val="3"/>
        <charset val="128"/>
      </rPr>
      <t>（治験実施計画書において記載事項が十分に読み取れるため）</t>
    </r>
    <rPh sb="1" eb="2">
      <t>アリ</t>
    </rPh>
    <rPh sb="6" eb="7">
      <t>ナ</t>
    </rPh>
    <rPh sb="8" eb="10">
      <t>チケン</t>
    </rPh>
    <rPh sb="10" eb="12">
      <t>ジッシ</t>
    </rPh>
    <rPh sb="12" eb="15">
      <t>ケイカクショ</t>
    </rPh>
    <rPh sb="19" eb="21">
      <t>キサイ</t>
    </rPh>
    <rPh sb="21" eb="23">
      <t>ジコウ</t>
    </rPh>
    <rPh sb="24" eb="26">
      <t>ジュウブン</t>
    </rPh>
    <rPh sb="27" eb="28">
      <t>ヨ</t>
    </rPh>
    <rPh sb="29" eb="30">
      <t>ト</t>
    </rPh>
    <phoneticPr fontId="4"/>
  </si>
  <si>
    <t>実施診療科</t>
    <rPh sb="0" eb="2">
      <t>ジッシ</t>
    </rPh>
    <rPh sb="2" eb="5">
      <t>シンリョウカ</t>
    </rPh>
    <phoneticPr fontId="4"/>
  </si>
  <si>
    <t>診療科名</t>
    <rPh sb="0" eb="3">
      <t>シンリョウカ</t>
    </rPh>
    <rPh sb="3" eb="4">
      <t>メイ</t>
    </rPh>
    <phoneticPr fontId="4"/>
  </si>
  <si>
    <t>○○科</t>
    <rPh sb="2" eb="3">
      <t>カ</t>
    </rPh>
    <phoneticPr fontId="4"/>
  </si>
  <si>
    <t>実施診療科および担当医師</t>
    <rPh sb="0" eb="2">
      <t>ジッシ</t>
    </rPh>
    <rPh sb="2" eb="5">
      <t>シンリョウカ</t>
    </rPh>
    <rPh sb="8" eb="10">
      <t>タントウ</t>
    </rPh>
    <rPh sb="10" eb="12">
      <t>イシ</t>
    </rPh>
    <phoneticPr fontId="4"/>
  </si>
  <si>
    <t>分類</t>
    <rPh sb="0" eb="2">
      <t>ブンルイ</t>
    </rPh>
    <phoneticPr fontId="4"/>
  </si>
  <si>
    <t>所属</t>
    <rPh sb="0" eb="2">
      <t>ショゾク</t>
    </rPh>
    <phoneticPr fontId="4"/>
  </si>
  <si>
    <t>職名</t>
    <rPh sb="0" eb="2">
      <t>ショクメイ</t>
    </rPh>
    <phoneticPr fontId="4"/>
  </si>
  <si>
    <t>氏名</t>
    <rPh sb="0" eb="2">
      <t>シメイ</t>
    </rPh>
    <phoneticPr fontId="4"/>
  </si>
  <si>
    <t>責任医師</t>
  </si>
  <si>
    <t>教授</t>
    <rPh sb="0" eb="2">
      <t>キョウジュ</t>
    </rPh>
    <phoneticPr fontId="4"/>
  </si>
  <si>
    <t>山田　太郎</t>
    <rPh sb="0" eb="2">
      <t>ヤマダ</t>
    </rPh>
    <rPh sb="3" eb="5">
      <t>タロウ</t>
    </rPh>
    <phoneticPr fontId="4"/>
  </si>
  <si>
    <t>分担医師</t>
    <phoneticPr fontId="4"/>
  </si>
  <si>
    <t>分担医師</t>
    <phoneticPr fontId="4"/>
  </si>
  <si>
    <t>分担医師</t>
    <phoneticPr fontId="4"/>
  </si>
  <si>
    <t>分担医師</t>
    <phoneticPr fontId="4"/>
  </si>
  <si>
    <t>分担医師</t>
    <phoneticPr fontId="4"/>
  </si>
  <si>
    <t>分担医師</t>
    <phoneticPr fontId="4"/>
  </si>
  <si>
    <t>　5．治験薬の詳細</t>
    <phoneticPr fontId="4"/>
  </si>
  <si>
    <t>治験薬の名称①</t>
    <rPh sb="0" eb="2">
      <t>チケン</t>
    </rPh>
    <rPh sb="2" eb="3">
      <t>ヤク</t>
    </rPh>
    <rPh sb="4" eb="6">
      <t>メイショウ</t>
    </rPh>
    <phoneticPr fontId="1"/>
  </si>
  <si>
    <t>治験成分記号①</t>
    <rPh sb="0" eb="2">
      <t>チケン</t>
    </rPh>
    <rPh sb="2" eb="4">
      <t>セイブン</t>
    </rPh>
    <rPh sb="4" eb="6">
      <t>キゴウ</t>
    </rPh>
    <phoneticPr fontId="1"/>
  </si>
  <si>
    <t>届出年月日①</t>
    <rPh sb="0" eb="1">
      <t>トドケ</t>
    </rPh>
    <rPh sb="1" eb="2">
      <t>デ</t>
    </rPh>
    <rPh sb="2" eb="5">
      <t>ネンガッピ</t>
    </rPh>
    <phoneticPr fontId="1"/>
  </si>
  <si>
    <t>届出回数①</t>
    <rPh sb="0" eb="2">
      <t>トドケデ</t>
    </rPh>
    <rPh sb="2" eb="4">
      <t>カイスウ</t>
    </rPh>
    <phoneticPr fontId="1"/>
  </si>
  <si>
    <t>治験薬の名称②</t>
    <rPh sb="0" eb="2">
      <t>チケン</t>
    </rPh>
    <rPh sb="2" eb="3">
      <t>ヤク</t>
    </rPh>
    <rPh sb="4" eb="6">
      <t>メイショウ</t>
    </rPh>
    <phoneticPr fontId="1"/>
  </si>
  <si>
    <t>治験成分記号②</t>
    <rPh sb="0" eb="2">
      <t>チケン</t>
    </rPh>
    <rPh sb="2" eb="4">
      <t>セイブン</t>
    </rPh>
    <rPh sb="4" eb="6">
      <t>キゴウ</t>
    </rPh>
    <phoneticPr fontId="1"/>
  </si>
  <si>
    <t>届出年月日②</t>
    <rPh sb="0" eb="1">
      <t>トドケ</t>
    </rPh>
    <rPh sb="1" eb="2">
      <t>デ</t>
    </rPh>
    <rPh sb="2" eb="5">
      <t>ネンガッピ</t>
    </rPh>
    <phoneticPr fontId="1"/>
  </si>
  <si>
    <t>届出回数②</t>
    <rPh sb="0" eb="2">
      <t>トドケデ</t>
    </rPh>
    <rPh sb="2" eb="4">
      <t>カイスウ</t>
    </rPh>
    <phoneticPr fontId="1"/>
  </si>
  <si>
    <t>予定される効能効果</t>
  </si>
  <si>
    <t>　6．ネットワーク
　　　治験の有無
　　□有　　　□無</t>
    <rPh sb="13" eb="15">
      <t>チケン</t>
    </rPh>
    <rPh sb="16" eb="18">
      <t>ウム</t>
    </rPh>
    <rPh sb="23" eb="24">
      <t>ア</t>
    </rPh>
    <rPh sb="28" eb="29">
      <t>ナ</t>
    </rPh>
    <phoneticPr fontId="4"/>
  </si>
  <si>
    <t>ネットワーク施設の病院名
（有の場合のみ記入）</t>
    <rPh sb="6" eb="8">
      <t>シセツ</t>
    </rPh>
    <rPh sb="9" eb="11">
      <t>ビョウイン</t>
    </rPh>
    <rPh sb="11" eb="12">
      <t>メイ</t>
    </rPh>
    <rPh sb="14" eb="15">
      <t>ア</t>
    </rPh>
    <rPh sb="16" eb="18">
      <t>バアイ</t>
    </rPh>
    <rPh sb="20" eb="22">
      <t>キニュウ</t>
    </rPh>
    <phoneticPr fontId="4"/>
  </si>
  <si>
    <t>　　　　　　　　　　　　　　　　　　　病院　　　　　　　　　　　　　　　　　　　　　　病院</t>
    <rPh sb="19" eb="21">
      <t>ビョウイン</t>
    </rPh>
    <rPh sb="43" eb="45">
      <t>ビョウイン</t>
    </rPh>
    <phoneticPr fontId="4"/>
  </si>
  <si>
    <t>　7．契約形態と
　　　進捗状況</t>
    <rPh sb="3" eb="5">
      <t>ケイヤク</t>
    </rPh>
    <rPh sb="5" eb="7">
      <t>ケイタイ</t>
    </rPh>
    <rPh sb="12" eb="14">
      <t>シンチョク</t>
    </rPh>
    <rPh sb="14" eb="16">
      <t>ジョウキョウ</t>
    </rPh>
    <phoneticPr fontId="4"/>
  </si>
  <si>
    <t>契約方法</t>
    <rPh sb="0" eb="2">
      <t>ケイヤク</t>
    </rPh>
    <rPh sb="2" eb="4">
      <t>ホウホウ</t>
    </rPh>
    <phoneticPr fontId="4"/>
  </si>
  <si>
    <t>□単年度契約　　　□複数年契約</t>
    <rPh sb="1" eb="4">
      <t>タンネンド</t>
    </rPh>
    <rPh sb="4" eb="6">
      <t>ケイヤク</t>
    </rPh>
    <rPh sb="10" eb="13">
      <t>フクスウネン</t>
    </rPh>
    <rPh sb="13" eb="15">
      <t>ケイヤク</t>
    </rPh>
    <phoneticPr fontId="4"/>
  </si>
  <si>
    <t>契約予定日（治験開始日）</t>
    <rPh sb="0" eb="2">
      <t>ケイヤク</t>
    </rPh>
    <rPh sb="2" eb="4">
      <t>ヨテイ</t>
    </rPh>
    <rPh sb="4" eb="5">
      <t>ビ</t>
    </rPh>
    <rPh sb="6" eb="8">
      <t>チケン</t>
    </rPh>
    <rPh sb="8" eb="11">
      <t>カイシビ</t>
    </rPh>
    <phoneticPr fontId="4"/>
  </si>
  <si>
    <t>年　　月　　日</t>
    <rPh sb="0" eb="1">
      <t>ネン</t>
    </rPh>
    <rPh sb="3" eb="4">
      <t>ガツ</t>
    </rPh>
    <rPh sb="6" eb="7">
      <t>ニチ</t>
    </rPh>
    <phoneticPr fontId="4"/>
  </si>
  <si>
    <t>契約終了予定日</t>
    <phoneticPr fontId="4"/>
  </si>
  <si>
    <t>目標とする被験者数</t>
    <rPh sb="0" eb="2">
      <t>モクヒョウ</t>
    </rPh>
    <rPh sb="5" eb="8">
      <t>ヒケンシャ</t>
    </rPh>
    <rPh sb="8" eb="9">
      <t>スウ</t>
    </rPh>
    <phoneticPr fontId="4"/>
  </si>
  <si>
    <t>マイルストーンの設定基準</t>
    <rPh sb="8" eb="10">
      <t>セッテイ</t>
    </rPh>
    <rPh sb="10" eb="12">
      <t>キジュン</t>
    </rPh>
    <phoneticPr fontId="4"/>
  </si>
  <si>
    <t>第Ⅰ期</t>
    <rPh sb="0" eb="1">
      <t>ダイ</t>
    </rPh>
    <rPh sb="1" eb="3">
      <t>イチキ</t>
    </rPh>
    <phoneticPr fontId="4"/>
  </si>
  <si>
    <t>第Ⅱ期</t>
    <rPh sb="0" eb="2">
      <t>ダイニ</t>
    </rPh>
    <rPh sb="2" eb="3">
      <t>キ</t>
    </rPh>
    <phoneticPr fontId="4"/>
  </si>
  <si>
    <t>第Ⅲ期</t>
    <rPh sb="0" eb="1">
      <t>ダイ</t>
    </rPh>
    <rPh sb="2" eb="3">
      <t>キ</t>
    </rPh>
    <phoneticPr fontId="4"/>
  </si>
  <si>
    <t>分子学的適格性の確認
（プレスクリーニングの有無）</t>
    <rPh sb="0" eb="2">
      <t>ブンシ</t>
    </rPh>
    <rPh sb="2" eb="4">
      <t>ガクテキ</t>
    </rPh>
    <rPh sb="4" eb="7">
      <t>テキカクセイ</t>
    </rPh>
    <rPh sb="8" eb="10">
      <t>カクニン</t>
    </rPh>
    <rPh sb="22" eb="24">
      <t>ウム</t>
    </rPh>
    <phoneticPr fontId="4"/>
  </si>
  <si>
    <t>□プレスクリーニング有　　　□プレスクリーニング無</t>
    <rPh sb="10" eb="11">
      <t>ア</t>
    </rPh>
    <rPh sb="24" eb="25">
      <t>ナ</t>
    </rPh>
    <phoneticPr fontId="4"/>
  </si>
  <si>
    <t>必須文書の保管期間</t>
    <rPh sb="0" eb="2">
      <t>ヒッス</t>
    </rPh>
    <rPh sb="2" eb="4">
      <t>ブンショ</t>
    </rPh>
    <rPh sb="5" eb="7">
      <t>ホカン</t>
    </rPh>
    <rPh sb="7" eb="9">
      <t>キカン</t>
    </rPh>
    <phoneticPr fontId="4"/>
  </si>
  <si>
    <t>□J-GCP対応　　□その他（　　　　　　　　　　　　　　　　　　　　　）</t>
    <rPh sb="6" eb="8">
      <t>タイオウ</t>
    </rPh>
    <phoneticPr fontId="4"/>
  </si>
  <si>
    <t>治験終了後の資料保管年数</t>
    <rPh sb="0" eb="2">
      <t>チケン</t>
    </rPh>
    <rPh sb="2" eb="5">
      <t>シュウリョウゴ</t>
    </rPh>
    <rPh sb="6" eb="8">
      <t>シリョウ</t>
    </rPh>
    <rPh sb="8" eb="10">
      <t>ホカン</t>
    </rPh>
    <rPh sb="10" eb="12">
      <t>ネンスウ</t>
    </rPh>
    <phoneticPr fontId="4"/>
  </si>
  <si>
    <t>年</t>
    <rPh sb="0" eb="1">
      <t>ネン</t>
    </rPh>
    <phoneticPr fontId="4"/>
  </si>
  <si>
    <t>SMO適用の有無</t>
    <rPh sb="3" eb="5">
      <t>テキヨウ</t>
    </rPh>
    <rPh sb="6" eb="8">
      <t>ウム</t>
    </rPh>
    <phoneticPr fontId="4"/>
  </si>
  <si>
    <t>□適用あり　　　　　□適用なし</t>
    <rPh sb="1" eb="3">
      <t>テキヨウ</t>
    </rPh>
    <rPh sb="11" eb="13">
      <t>テキヨウ</t>
    </rPh>
    <phoneticPr fontId="4"/>
  </si>
  <si>
    <t>適用ありの場合：会社名</t>
    <rPh sb="0" eb="2">
      <t>テキヨウ</t>
    </rPh>
    <rPh sb="5" eb="7">
      <t>バアイ</t>
    </rPh>
    <rPh sb="8" eb="11">
      <t>カイシャメイ</t>
    </rPh>
    <phoneticPr fontId="4"/>
  </si>
  <si>
    <t>覚書</t>
    <rPh sb="0" eb="2">
      <t>オボエガキ</t>
    </rPh>
    <phoneticPr fontId="4"/>
  </si>
  <si>
    <t>□CROとの業務委託範囲等</t>
    <rPh sb="6" eb="8">
      <t>ギョウム</t>
    </rPh>
    <rPh sb="8" eb="10">
      <t>イタク</t>
    </rPh>
    <rPh sb="10" eb="12">
      <t>ハンイ</t>
    </rPh>
    <rPh sb="12" eb="13">
      <t>トウ</t>
    </rPh>
    <phoneticPr fontId="4"/>
  </si>
  <si>
    <t>□SMOとの業務委託範囲等</t>
    <rPh sb="6" eb="8">
      <t>ギョウム</t>
    </rPh>
    <rPh sb="8" eb="10">
      <t>イタク</t>
    </rPh>
    <rPh sb="10" eb="12">
      <t>ハンイ</t>
    </rPh>
    <rPh sb="12" eb="13">
      <t>トウ</t>
    </rPh>
    <phoneticPr fontId="4"/>
  </si>
  <si>
    <t>□費用負担（保険外併用療養費の範囲）</t>
    <rPh sb="1" eb="3">
      <t>ヒヨウ</t>
    </rPh>
    <rPh sb="3" eb="5">
      <t>フタン</t>
    </rPh>
    <rPh sb="6" eb="9">
      <t>ホケンガイ</t>
    </rPh>
    <rPh sb="9" eb="11">
      <t>ヘイヨウ</t>
    </rPh>
    <rPh sb="11" eb="14">
      <t>リョウヨウヒ</t>
    </rPh>
    <rPh sb="15" eb="17">
      <t>ハンイ</t>
    </rPh>
    <phoneticPr fontId="4"/>
  </si>
  <si>
    <t>□貸与物品</t>
    <rPh sb="1" eb="3">
      <t>タイヨ</t>
    </rPh>
    <rPh sb="3" eb="5">
      <t>ブッピン</t>
    </rPh>
    <phoneticPr fontId="4"/>
  </si>
  <si>
    <t>□必須文書の保管期間</t>
    <rPh sb="1" eb="3">
      <t>ヒッス</t>
    </rPh>
    <rPh sb="3" eb="5">
      <t>ブンショ</t>
    </rPh>
    <rPh sb="6" eb="8">
      <t>ホカン</t>
    </rPh>
    <rPh sb="8" eb="10">
      <t>キカン</t>
    </rPh>
    <phoneticPr fontId="4"/>
  </si>
  <si>
    <t>□契約書本体の読み替え</t>
    <rPh sb="1" eb="3">
      <t>ケイヤク</t>
    </rPh>
    <rPh sb="3" eb="4">
      <t>ショ</t>
    </rPh>
    <rPh sb="4" eb="6">
      <t>ホンタイ</t>
    </rPh>
    <rPh sb="7" eb="8">
      <t>ヨ</t>
    </rPh>
    <rPh sb="9" eb="10">
      <t>カ</t>
    </rPh>
    <phoneticPr fontId="4"/>
  </si>
  <si>
    <t>□その他（　　　　　　　　　　　　　　　　　　　　　　　　　　　　　　　　　）</t>
    <rPh sb="3" eb="4">
      <t>タ</t>
    </rPh>
    <phoneticPr fontId="4"/>
  </si>
  <si>
    <t>　8．契約者</t>
    <rPh sb="3" eb="6">
      <t>ケイヤクシャ</t>
    </rPh>
    <phoneticPr fontId="4"/>
  </si>
  <si>
    <t>住所</t>
    <rPh sb="0" eb="2">
      <t>ジュウショ</t>
    </rPh>
    <phoneticPr fontId="4"/>
  </si>
  <si>
    <t>会社名</t>
    <rPh sb="0" eb="3">
      <t>カイシャメイ</t>
    </rPh>
    <phoneticPr fontId="4"/>
  </si>
  <si>
    <t>代表者</t>
    <rPh sb="0" eb="3">
      <t>ダイヒョウシャ</t>
    </rPh>
    <phoneticPr fontId="4"/>
  </si>
  <si>
    <t>　9．担当者</t>
    <rPh sb="3" eb="6">
      <t>タントウシャ</t>
    </rPh>
    <phoneticPr fontId="4"/>
  </si>
  <si>
    <t>電話番号</t>
    <rPh sb="0" eb="2">
      <t>デンワ</t>
    </rPh>
    <rPh sb="2" eb="4">
      <t>バンゴウ</t>
    </rPh>
    <phoneticPr fontId="4"/>
  </si>
  <si>
    <t>FAX番号</t>
    <rPh sb="3" eb="5">
      <t>バンゴウ</t>
    </rPh>
    <phoneticPr fontId="4"/>
  </si>
  <si>
    <t>E-mail　アドレス</t>
    <phoneticPr fontId="4"/>
  </si>
  <si>
    <t>　10．手続き書類等
　　　　 送付先</t>
    <rPh sb="4" eb="6">
      <t>テツヅ</t>
    </rPh>
    <rPh sb="7" eb="9">
      <t>ショルイ</t>
    </rPh>
    <rPh sb="9" eb="10">
      <t>トウ</t>
    </rPh>
    <rPh sb="16" eb="19">
      <t>ソウフサキ</t>
    </rPh>
    <phoneticPr fontId="4"/>
  </si>
  <si>
    <t>E-mail　アドレス</t>
    <phoneticPr fontId="4"/>
  </si>
  <si>
    <t>請求書会社名</t>
    <rPh sb="0" eb="3">
      <t>セイキュウショ</t>
    </rPh>
    <rPh sb="3" eb="6">
      <t>カイシャメイ</t>
    </rPh>
    <phoneticPr fontId="4"/>
  </si>
  <si>
    <t>請求書氏名</t>
    <rPh sb="0" eb="3">
      <t>セイキュウショ</t>
    </rPh>
    <rPh sb="3" eb="5">
      <t>シメイ</t>
    </rPh>
    <phoneticPr fontId="4"/>
  </si>
  <si>
    <t>請求書住所</t>
    <rPh sb="0" eb="3">
      <t>セイキュウショ</t>
    </rPh>
    <rPh sb="3" eb="5">
      <t>ジュウショ</t>
    </rPh>
    <phoneticPr fontId="4"/>
  </si>
  <si>
    <t>請求書送付先 会社名</t>
    <rPh sb="0" eb="2">
      <t>セイキュウ</t>
    </rPh>
    <rPh sb="2" eb="3">
      <t>ショ</t>
    </rPh>
    <rPh sb="3" eb="6">
      <t>ソウフサキ</t>
    </rPh>
    <rPh sb="7" eb="10">
      <t>カイシャメイ</t>
    </rPh>
    <phoneticPr fontId="4"/>
  </si>
  <si>
    <t>請求書送付先 担当者所属</t>
    <rPh sb="2" eb="3">
      <t>ショ</t>
    </rPh>
    <rPh sb="7" eb="10">
      <t>タントウシャ</t>
    </rPh>
    <rPh sb="10" eb="12">
      <t>ショゾク</t>
    </rPh>
    <phoneticPr fontId="4"/>
  </si>
  <si>
    <t>請求書送付先 担当者氏名</t>
    <rPh sb="2" eb="3">
      <t>ショ</t>
    </rPh>
    <phoneticPr fontId="4"/>
  </si>
  <si>
    <t>請求書送付先 住所</t>
    <rPh sb="0" eb="2">
      <t>セイキュウ</t>
    </rPh>
    <rPh sb="2" eb="3">
      <t>ショ</t>
    </rPh>
    <rPh sb="3" eb="6">
      <t>ソウフサキ</t>
    </rPh>
    <rPh sb="7" eb="9">
      <t>ジュウショ</t>
    </rPh>
    <phoneticPr fontId="4"/>
  </si>
  <si>
    <t>請求書送付先 電話番号</t>
    <rPh sb="7" eb="9">
      <t>デンワ</t>
    </rPh>
    <rPh sb="9" eb="11">
      <t>バンゴウ</t>
    </rPh>
    <phoneticPr fontId="4"/>
  </si>
  <si>
    <t>　　なお、支店・営業所等別の連絡先・担当者がおられる場合、下記に記載願います。</t>
    <rPh sb="5" eb="7">
      <t>シテン</t>
    </rPh>
    <rPh sb="8" eb="11">
      <t>エイギョウショ</t>
    </rPh>
    <rPh sb="11" eb="12">
      <t>トウ</t>
    </rPh>
    <rPh sb="12" eb="13">
      <t>ベツ</t>
    </rPh>
    <rPh sb="14" eb="17">
      <t>レンラクサキ</t>
    </rPh>
    <rPh sb="18" eb="21">
      <t>タントウシャ</t>
    </rPh>
    <rPh sb="26" eb="28">
      <t>バアイ</t>
    </rPh>
    <rPh sb="29" eb="31">
      <t>カキ</t>
    </rPh>
    <rPh sb="32" eb="34">
      <t>キサイ</t>
    </rPh>
    <rPh sb="34" eb="35">
      <t>ネガ</t>
    </rPh>
    <phoneticPr fontId="4"/>
  </si>
  <si>
    <t>西暦　　　　年　　月　　日</t>
    <phoneticPr fontId="4"/>
  </si>
  <si>
    <t>区　分</t>
    <rPh sb="0" eb="1">
      <t>ク</t>
    </rPh>
    <rPh sb="2" eb="3">
      <t>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</si>
  <si>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</si>
  <si>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</si>
  <si>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 xml:space="preserve"> □新規契約　□変更契約</t>
    <rPh sb="2" eb="4">
      <t>シンキ</t>
    </rPh>
    <rPh sb="4" eb="6">
      <t>ケイヤク</t>
    </rPh>
    <rPh sb="8" eb="10">
      <t>ヘンコウ</t>
    </rPh>
    <rPh sb="10" eb="12">
      <t>ケイヤク</t>
    </rPh>
    <phoneticPr fontId="4"/>
  </si>
  <si>
    <t>臨床試験研究経費ポイント算出表－治験・医療機器－</t>
    <rPh sb="0" eb="2">
      <t>リンショウ</t>
    </rPh>
    <rPh sb="2" eb="4">
      <t>シケン</t>
    </rPh>
    <rPh sb="4" eb="6">
      <t>ケンキュウ</t>
    </rPh>
    <rPh sb="6" eb="8">
      <t>ケイヒ</t>
    </rPh>
    <rPh sb="12" eb="14">
      <t>サンシュツ</t>
    </rPh>
    <rPh sb="14" eb="15">
      <t>ヒョウ</t>
    </rPh>
    <rPh sb="16" eb="18">
      <t>チケン</t>
    </rPh>
    <rPh sb="19" eb="21">
      <t>イリョウ</t>
    </rPh>
    <rPh sb="21" eb="23">
      <t>キキ</t>
    </rPh>
    <phoneticPr fontId="4"/>
  </si>
  <si>
    <t>臨床試験研究経費 ： 合計ポイント×6,000円／１症例当たり</t>
    <phoneticPr fontId="4"/>
  </si>
  <si>
    <t xml:space="preserve"> </t>
    <phoneticPr fontId="4"/>
  </si>
  <si>
    <t>要素</t>
    <rPh sb="0" eb="2">
      <t>ヨウソ</t>
    </rPh>
    <phoneticPr fontId="4"/>
  </si>
  <si>
    <t>ウエイト</t>
    <phoneticPr fontId="4"/>
  </si>
  <si>
    <t>I
（ウエイト×1）</t>
    <phoneticPr fontId="4"/>
  </si>
  <si>
    <t>Ⅱ
（ウエイト×3）</t>
    <phoneticPr fontId="4"/>
  </si>
  <si>
    <t>Ⅲ
（ウエイト×5）</t>
    <phoneticPr fontId="4"/>
  </si>
  <si>
    <t>Ⅳ
（ウエイト×10）</t>
    <phoneticPr fontId="4"/>
  </si>
  <si>
    <t>ポイント</t>
    <phoneticPr fontId="4"/>
  </si>
  <si>
    <t>A</t>
    <phoneticPr fontId="4"/>
  </si>
  <si>
    <t>治験機器の使用目的</t>
    <rPh sb="0" eb="2">
      <t>チケン</t>
    </rPh>
    <rPh sb="2" eb="4">
      <t>キキ</t>
    </rPh>
    <rPh sb="5" eb="7">
      <t>シヨウ</t>
    </rPh>
    <rPh sb="7" eb="9">
      <t>モクテキ</t>
    </rPh>
    <phoneticPr fontId="4"/>
  </si>
  <si>
    <t>・歯科材料
（インプラントを除く）
・家庭用医療機器
・Ⅱ、Ⅲ及びⅣを除くその他の医療機器</t>
    <rPh sb="1" eb="3">
      <t>シカ</t>
    </rPh>
    <rPh sb="3" eb="5">
      <t>ザイリョウ</t>
    </rPh>
    <rPh sb="14" eb="15">
      <t>ノゾ</t>
    </rPh>
    <rPh sb="19" eb="22">
      <t>カテイヨウ</t>
    </rPh>
    <rPh sb="22" eb="24">
      <t>イリョウ</t>
    </rPh>
    <rPh sb="24" eb="26">
      <t>キキ</t>
    </rPh>
    <rPh sb="31" eb="32">
      <t>オヨ</t>
    </rPh>
    <rPh sb="35" eb="36">
      <t>ノゾ</t>
    </rPh>
    <rPh sb="39" eb="40">
      <t>タ</t>
    </rPh>
    <rPh sb="41" eb="43">
      <t>イリョウ</t>
    </rPh>
    <rPh sb="43" eb="45">
      <t>キキ</t>
    </rPh>
    <phoneticPr fontId="4"/>
  </si>
  <si>
    <t>・医薬品医療機器等法により設置管理が求められる大型機械
・体内植込み医療機器</t>
    <rPh sb="1" eb="4">
      <t>イヤクヒン</t>
    </rPh>
    <rPh sb="4" eb="6">
      <t>イリョウ</t>
    </rPh>
    <rPh sb="6" eb="8">
      <t>キキ</t>
    </rPh>
    <rPh sb="8" eb="9">
      <t>トウ</t>
    </rPh>
    <rPh sb="9" eb="10">
      <t>ホウ</t>
    </rPh>
    <rPh sb="13" eb="15">
      <t>セッチ</t>
    </rPh>
    <rPh sb="15" eb="17">
      <t>カンリ</t>
    </rPh>
    <rPh sb="18" eb="19">
      <t>モト</t>
    </rPh>
    <rPh sb="23" eb="25">
      <t>オオガタ</t>
    </rPh>
    <rPh sb="25" eb="27">
      <t>キカイ</t>
    </rPh>
    <rPh sb="29" eb="31">
      <t>タイナイ</t>
    </rPh>
    <rPh sb="31" eb="33">
      <t>ウエコ</t>
    </rPh>
    <rPh sb="34" eb="36">
      <t>イリョウ</t>
    </rPh>
    <rPh sb="36" eb="38">
      <t>キキ</t>
    </rPh>
    <phoneticPr fontId="4"/>
  </si>
  <si>
    <t>体内と体外を連結する医療機器</t>
    <rPh sb="0" eb="2">
      <t>タイナイ</t>
    </rPh>
    <rPh sb="3" eb="5">
      <t>タイガイ</t>
    </rPh>
    <rPh sb="6" eb="8">
      <t>レンケツ</t>
    </rPh>
    <rPh sb="10" eb="12">
      <t>イリョウ</t>
    </rPh>
    <rPh sb="12" eb="14">
      <t>キキ</t>
    </rPh>
    <phoneticPr fontId="4"/>
  </si>
  <si>
    <t>新構造医療機器</t>
    <rPh sb="0" eb="1">
      <t>シン</t>
    </rPh>
    <rPh sb="1" eb="3">
      <t>コウゾウ</t>
    </rPh>
    <rPh sb="3" eb="5">
      <t>イリョウ</t>
    </rPh>
    <rPh sb="5" eb="7">
      <t>キキ</t>
    </rPh>
    <phoneticPr fontId="4"/>
  </si>
  <si>
    <t>B</t>
    <phoneticPr fontId="4"/>
  </si>
  <si>
    <t>対象疾患の重篤度</t>
    <rPh sb="0" eb="2">
      <t>タイショウ</t>
    </rPh>
    <rPh sb="2" eb="4">
      <t>シッカン</t>
    </rPh>
    <rPh sb="5" eb="7">
      <t>ジュウトク</t>
    </rPh>
    <rPh sb="7" eb="8">
      <t>ド</t>
    </rPh>
    <phoneticPr fontId="4"/>
  </si>
  <si>
    <t>軽度</t>
    <rPh sb="0" eb="2">
      <t>ケイド</t>
    </rPh>
    <phoneticPr fontId="4"/>
  </si>
  <si>
    <t>中等度</t>
    <rPh sb="0" eb="2">
      <t>チュウトウ</t>
    </rPh>
    <rPh sb="2" eb="3">
      <t>ド</t>
    </rPh>
    <phoneticPr fontId="4"/>
  </si>
  <si>
    <t>重症・重篤</t>
    <rPh sb="0" eb="2">
      <t>ジュウショウ</t>
    </rPh>
    <rPh sb="3" eb="5">
      <t>ジュウトク</t>
    </rPh>
    <phoneticPr fontId="4"/>
  </si>
  <si>
    <t>C</t>
    <phoneticPr fontId="4"/>
  </si>
  <si>
    <t>入院・外来の状況</t>
    <rPh sb="0" eb="2">
      <t>ニュウイン</t>
    </rPh>
    <rPh sb="3" eb="5">
      <t>ガイライ</t>
    </rPh>
    <rPh sb="6" eb="8">
      <t>ジョウキョウ</t>
    </rPh>
    <phoneticPr fontId="4"/>
  </si>
  <si>
    <t>外来</t>
    <rPh sb="0" eb="2">
      <t>ガイライ</t>
    </rPh>
    <phoneticPr fontId="4"/>
  </si>
  <si>
    <t>入院</t>
    <rPh sb="0" eb="2">
      <t>ニュウイン</t>
    </rPh>
    <phoneticPr fontId="4"/>
  </si>
  <si>
    <t>D</t>
    <phoneticPr fontId="4"/>
  </si>
  <si>
    <t>治験機器製造承認の状況</t>
    <rPh sb="0" eb="2">
      <t>チケン</t>
    </rPh>
    <rPh sb="2" eb="4">
      <t>キキ</t>
    </rPh>
    <rPh sb="4" eb="6">
      <t>セイゾウ</t>
    </rPh>
    <rPh sb="6" eb="8">
      <t>ショウニン</t>
    </rPh>
    <rPh sb="9" eb="11">
      <t>ジョウキョウ</t>
    </rPh>
    <phoneticPr fontId="4"/>
  </si>
  <si>
    <t>他の適応で
国内で承認</t>
    <rPh sb="0" eb="1">
      <t>タ</t>
    </rPh>
    <rPh sb="2" eb="4">
      <t>テキオウ</t>
    </rPh>
    <rPh sb="6" eb="8">
      <t>コクナイ</t>
    </rPh>
    <rPh sb="9" eb="11">
      <t>ショウニン</t>
    </rPh>
    <phoneticPr fontId="4"/>
  </si>
  <si>
    <t>同一適応で欧米で承認</t>
    <rPh sb="0" eb="2">
      <t>ドウイツ</t>
    </rPh>
    <rPh sb="2" eb="4">
      <t>テキオウ</t>
    </rPh>
    <rPh sb="5" eb="7">
      <t>オウベイ</t>
    </rPh>
    <rPh sb="8" eb="10">
      <t>ショウニン</t>
    </rPh>
    <phoneticPr fontId="4"/>
  </si>
  <si>
    <t>未承認</t>
    <rPh sb="0" eb="3">
      <t>ミショウニン</t>
    </rPh>
    <phoneticPr fontId="4"/>
  </si>
  <si>
    <t>E</t>
    <phoneticPr fontId="4"/>
  </si>
  <si>
    <t>観察回数</t>
    <rPh sb="0" eb="2">
      <t>カンサツ</t>
    </rPh>
    <rPh sb="2" eb="4">
      <t>カイスウ</t>
    </rPh>
    <phoneticPr fontId="4"/>
  </si>
  <si>
    <t>５回以内</t>
    <rPh sb="1" eb="2">
      <t>カイ</t>
    </rPh>
    <rPh sb="2" eb="4">
      <t>イナイ</t>
    </rPh>
    <phoneticPr fontId="4"/>
  </si>
  <si>
    <t>６～２０回</t>
    <rPh sb="4" eb="5">
      <t>カイ</t>
    </rPh>
    <phoneticPr fontId="4"/>
  </si>
  <si>
    <t>２１～２５回</t>
    <rPh sb="5" eb="6">
      <t>カイ</t>
    </rPh>
    <phoneticPr fontId="4"/>
  </si>
  <si>
    <t>２６回以上</t>
    <rPh sb="2" eb="3">
      <t>カイ</t>
    </rPh>
    <rPh sb="3" eb="5">
      <t>イジョウ</t>
    </rPh>
    <phoneticPr fontId="4"/>
  </si>
  <si>
    <t>F</t>
    <phoneticPr fontId="4"/>
  </si>
  <si>
    <t>被験者層</t>
    <rPh sb="0" eb="3">
      <t>ヒケンシャ</t>
    </rPh>
    <rPh sb="3" eb="4">
      <t>ソウ</t>
    </rPh>
    <phoneticPr fontId="4"/>
  </si>
  <si>
    <t>成人</t>
    <rPh sb="0" eb="2">
      <t>セイジン</t>
    </rPh>
    <phoneticPr fontId="4"/>
  </si>
  <si>
    <t>小児、成人
（高齢者、意識障害者等）</t>
    <rPh sb="0" eb="2">
      <t>ショウニ</t>
    </rPh>
    <rPh sb="3" eb="5">
      <t>セイジン</t>
    </rPh>
    <rPh sb="7" eb="10">
      <t>コウレイシャ</t>
    </rPh>
    <rPh sb="11" eb="13">
      <t>イシキ</t>
    </rPh>
    <rPh sb="13" eb="15">
      <t>ショウガイ</t>
    </rPh>
    <rPh sb="15" eb="16">
      <t>シャ</t>
    </rPh>
    <rPh sb="16" eb="17">
      <t>トウ</t>
    </rPh>
    <phoneticPr fontId="4"/>
  </si>
  <si>
    <t>乳児、新生児
低出生体重児</t>
    <rPh sb="0" eb="2">
      <t>ニュウジ</t>
    </rPh>
    <rPh sb="3" eb="6">
      <t>シンセイジ</t>
    </rPh>
    <rPh sb="7" eb="13">
      <t>テイシュッショウタイジュウジ</t>
    </rPh>
    <phoneticPr fontId="4"/>
  </si>
  <si>
    <t>G</t>
    <phoneticPr fontId="4"/>
  </si>
  <si>
    <t>臨床症状観察項目数</t>
    <rPh sb="0" eb="2">
      <t>リンショウ</t>
    </rPh>
    <rPh sb="2" eb="4">
      <t>ショウジョウ</t>
    </rPh>
    <rPh sb="4" eb="6">
      <t>カンサツ</t>
    </rPh>
    <rPh sb="6" eb="9">
      <t>コウモクスウ</t>
    </rPh>
    <phoneticPr fontId="4"/>
  </si>
  <si>
    <t>４以下</t>
    <rPh sb="1" eb="3">
      <t>イカ</t>
    </rPh>
    <phoneticPr fontId="4"/>
  </si>
  <si>
    <t>５～９</t>
    <phoneticPr fontId="4"/>
  </si>
  <si>
    <t>１０以上</t>
    <rPh sb="2" eb="4">
      <t>イジョウ</t>
    </rPh>
    <phoneticPr fontId="4"/>
  </si>
  <si>
    <t>H</t>
    <phoneticPr fontId="4"/>
  </si>
  <si>
    <t>診療報酬点数のある検査・自覚症状観察項目数（受診１回当たり）</t>
    <rPh sb="0" eb="2">
      <t>シンリョウ</t>
    </rPh>
    <rPh sb="2" eb="4">
      <t>ホウシュウ</t>
    </rPh>
    <rPh sb="4" eb="6">
      <t>テンスウ</t>
    </rPh>
    <rPh sb="9" eb="11">
      <t>ケンサ</t>
    </rPh>
    <rPh sb="12" eb="14">
      <t>ジカク</t>
    </rPh>
    <rPh sb="14" eb="16">
      <t>ショウジョウ</t>
    </rPh>
    <rPh sb="16" eb="18">
      <t>カンサツ</t>
    </rPh>
    <rPh sb="18" eb="21">
      <t>コウモクスウ</t>
    </rPh>
    <rPh sb="22" eb="24">
      <t>ジュシン</t>
    </rPh>
    <rPh sb="25" eb="26">
      <t>カイ</t>
    </rPh>
    <rPh sb="26" eb="27">
      <t>ア</t>
    </rPh>
    <phoneticPr fontId="4"/>
  </si>
  <si>
    <t>５０項目</t>
    <rPh sb="2" eb="4">
      <t>コウモク</t>
    </rPh>
    <phoneticPr fontId="4"/>
  </si>
  <si>
    <t>５１～１００項目</t>
    <rPh sb="6" eb="8">
      <t>コウモク</t>
    </rPh>
    <phoneticPr fontId="4"/>
  </si>
  <si>
    <t>１０１項目以上</t>
    <rPh sb="3" eb="5">
      <t>コウモク</t>
    </rPh>
    <rPh sb="5" eb="7">
      <t>イジョウ</t>
    </rPh>
    <phoneticPr fontId="4"/>
  </si>
  <si>
    <t>I</t>
    <phoneticPr fontId="4"/>
  </si>
  <si>
    <t>診療報酬点数のない検査項目（受診１回当たり）</t>
    <rPh sb="0" eb="2">
      <t>シンリョウ</t>
    </rPh>
    <rPh sb="2" eb="4">
      <t>ホウシュウ</t>
    </rPh>
    <rPh sb="4" eb="6">
      <t>テンスウ</t>
    </rPh>
    <rPh sb="9" eb="11">
      <t>ケンサ</t>
    </rPh>
    <rPh sb="11" eb="13">
      <t>コウモク</t>
    </rPh>
    <rPh sb="14" eb="16">
      <t>ジュシン</t>
    </rPh>
    <rPh sb="17" eb="18">
      <t>カイ</t>
    </rPh>
    <rPh sb="18" eb="19">
      <t>ア</t>
    </rPh>
    <phoneticPr fontId="4"/>
  </si>
  <si>
    <t>１～５項目</t>
    <rPh sb="3" eb="5">
      <t>コウモク</t>
    </rPh>
    <phoneticPr fontId="4"/>
  </si>
  <si>
    <t>６～２０項目</t>
    <rPh sb="4" eb="6">
      <t>コウモク</t>
    </rPh>
    <phoneticPr fontId="4"/>
  </si>
  <si>
    <t>２１項目以上</t>
    <rPh sb="2" eb="4">
      <t>コウモク</t>
    </rPh>
    <rPh sb="4" eb="6">
      <t>イジョウ</t>
    </rPh>
    <phoneticPr fontId="4"/>
  </si>
  <si>
    <t>J</t>
    <phoneticPr fontId="4"/>
  </si>
  <si>
    <t>症例発表</t>
    <rPh sb="0" eb="2">
      <t>ショウレイ</t>
    </rPh>
    <rPh sb="2" eb="4">
      <t>ハッピョウ</t>
    </rPh>
    <phoneticPr fontId="4"/>
  </si>
  <si>
    <t>１回</t>
    <rPh sb="1" eb="2">
      <t>カイ</t>
    </rPh>
    <phoneticPr fontId="4"/>
  </si>
  <si>
    <t>K</t>
    <phoneticPr fontId="4"/>
  </si>
  <si>
    <t>承認申請に使用される
文書等の作成</t>
    <rPh sb="0" eb="2">
      <t>ショウニン</t>
    </rPh>
    <rPh sb="2" eb="4">
      <t>シンセイ</t>
    </rPh>
    <rPh sb="5" eb="7">
      <t>シヨウ</t>
    </rPh>
    <rPh sb="11" eb="14">
      <t>ブンショトウ</t>
    </rPh>
    <rPh sb="15" eb="17">
      <t>サクセイ</t>
    </rPh>
    <phoneticPr fontId="4"/>
  </si>
  <si>
    <t>３０枚以内</t>
    <rPh sb="2" eb="3">
      <t>マイ</t>
    </rPh>
    <rPh sb="3" eb="5">
      <t>イナイ</t>
    </rPh>
    <phoneticPr fontId="4"/>
  </si>
  <si>
    <t>３１～５０枚</t>
    <rPh sb="5" eb="6">
      <t>マイ</t>
    </rPh>
    <phoneticPr fontId="4"/>
  </si>
  <si>
    <t>５１枚以上</t>
    <rPh sb="2" eb="3">
      <t>マイ</t>
    </rPh>
    <rPh sb="3" eb="5">
      <t>イジョウ</t>
    </rPh>
    <phoneticPr fontId="4"/>
  </si>
  <si>
    <t>L</t>
    <phoneticPr fontId="4"/>
  </si>
  <si>
    <t>大型機械の設置管理</t>
    <rPh sb="0" eb="2">
      <t>オオガタ</t>
    </rPh>
    <rPh sb="2" eb="4">
      <t>キカイ</t>
    </rPh>
    <rPh sb="5" eb="7">
      <t>セッチ</t>
    </rPh>
    <rPh sb="7" eb="9">
      <t>カンリ</t>
    </rPh>
    <phoneticPr fontId="4"/>
  </si>
  <si>
    <t>有り</t>
    <rPh sb="0" eb="1">
      <t>ア</t>
    </rPh>
    <phoneticPr fontId="4"/>
  </si>
  <si>
    <t>M</t>
    <phoneticPr fontId="4"/>
  </si>
  <si>
    <t>診療報酬点のない診療法を習得する関係者</t>
    <rPh sb="0" eb="2">
      <t>シンリョウ</t>
    </rPh>
    <rPh sb="2" eb="4">
      <t>ホウシュウ</t>
    </rPh>
    <rPh sb="4" eb="5">
      <t>テン</t>
    </rPh>
    <rPh sb="8" eb="10">
      <t>シンリョウ</t>
    </rPh>
    <rPh sb="10" eb="11">
      <t>ホウ</t>
    </rPh>
    <rPh sb="12" eb="14">
      <t>シュウトク</t>
    </rPh>
    <rPh sb="16" eb="18">
      <t>カンケイ</t>
    </rPh>
    <rPh sb="18" eb="19">
      <t>シャ</t>
    </rPh>
    <phoneticPr fontId="4"/>
  </si>
  <si>
    <t>１～１０人</t>
    <rPh sb="4" eb="5">
      <t>ニン</t>
    </rPh>
    <phoneticPr fontId="4"/>
  </si>
  <si>
    <t>１１人以上</t>
    <rPh sb="2" eb="3">
      <t>ニン</t>
    </rPh>
    <rPh sb="3" eb="5">
      <t>イジョウ</t>
    </rPh>
    <phoneticPr fontId="4"/>
  </si>
  <si>
    <t>N</t>
    <phoneticPr fontId="4"/>
  </si>
  <si>
    <t>その他</t>
    <rPh sb="2" eb="3">
      <t>ホカ</t>
    </rPh>
    <phoneticPr fontId="4"/>
  </si>
  <si>
    <t>－</t>
    <phoneticPr fontId="4"/>
  </si>
  <si>
    <t>ポイント</t>
    <phoneticPr fontId="4"/>
  </si>
  <si>
    <t>理由：</t>
    <rPh sb="0" eb="2">
      <t>リユウ</t>
    </rPh>
    <phoneticPr fontId="4"/>
  </si>
  <si>
    <t>合計</t>
    <rPh sb="0" eb="2">
      <t>ゴウケイ</t>
    </rPh>
    <phoneticPr fontId="4"/>
  </si>
  <si>
    <t>１症例当たりのポイント</t>
    <phoneticPr fontId="4"/>
  </si>
  <si>
    <t>部分に○印を入力していただくと、自動的に計算されます。</t>
    <rPh sb="0" eb="2">
      <t>ブブン</t>
    </rPh>
    <rPh sb="4" eb="5">
      <t>シルシ</t>
    </rPh>
    <rPh sb="6" eb="8">
      <t>ニュウリョク</t>
    </rPh>
    <rPh sb="16" eb="19">
      <t>ジドウテキ</t>
    </rPh>
    <rPh sb="20" eb="22">
      <t>ケイサン</t>
    </rPh>
    <phoneticPr fontId="4"/>
  </si>
  <si>
    <t>　　　　年　　月　　日</t>
    <rPh sb="4" eb="5">
      <t>ネン</t>
    </rPh>
    <rPh sb="7" eb="8">
      <t>ツキ</t>
    </rPh>
    <rPh sb="10" eb="11">
      <t>ニチ</t>
    </rPh>
    <phoneticPr fontId="4"/>
  </si>
  <si>
    <t>研究経費算定内訳書</t>
    <rPh sb="0" eb="2">
      <t>ケンキュウ</t>
    </rPh>
    <rPh sb="2" eb="4">
      <t>ケイヒ</t>
    </rPh>
    <rPh sb="4" eb="6">
      <t>サンテイ</t>
    </rPh>
    <rPh sb="6" eb="9">
      <t>ウチワケショ</t>
    </rPh>
    <phoneticPr fontId="4"/>
  </si>
  <si>
    <t>実施診療科</t>
    <rPh sb="0" eb="2">
      <t>ジッシ</t>
    </rPh>
    <rPh sb="2" eb="3">
      <t>ミ</t>
    </rPh>
    <rPh sb="3" eb="4">
      <t>リョウ</t>
    </rPh>
    <rPh sb="4" eb="5">
      <t>カ</t>
    </rPh>
    <phoneticPr fontId="4"/>
  </si>
  <si>
    <t>責任医師</t>
    <rPh sb="0" eb="2">
      <t>セキニン</t>
    </rPh>
    <rPh sb="2" eb="4">
      <t>イシ</t>
    </rPh>
    <phoneticPr fontId="4"/>
  </si>
  <si>
    <t>依頼者名</t>
    <rPh sb="0" eb="3">
      <t>イライシャ</t>
    </rPh>
    <rPh sb="3" eb="4">
      <t>メイ</t>
    </rPh>
    <phoneticPr fontId="4"/>
  </si>
  <si>
    <t>契約予定日（治験開始日）</t>
    <rPh sb="0" eb="2">
      <t>ケイヤク</t>
    </rPh>
    <rPh sb="2" eb="5">
      <t>ヨテイビ</t>
    </rPh>
    <rPh sb="6" eb="8">
      <t>チケン</t>
    </rPh>
    <rPh sb="8" eb="11">
      <t>カイシビ</t>
    </rPh>
    <phoneticPr fontId="4"/>
  </si>
  <si>
    <t>契約終了予定日</t>
    <rPh sb="0" eb="2">
      <t>ケイヤク</t>
    </rPh>
    <rPh sb="2" eb="4">
      <t>シュウリョウ</t>
    </rPh>
    <rPh sb="4" eb="7">
      <t>ヨテイビ</t>
    </rPh>
    <phoneticPr fontId="4"/>
  </si>
  <si>
    <t>1-1.契約単位で算定する経費単価：初回契約年度</t>
    <rPh sb="4" eb="6">
      <t>ケイヤク</t>
    </rPh>
    <rPh sb="6" eb="8">
      <t>タンイ</t>
    </rPh>
    <rPh sb="9" eb="11">
      <t>サンテイ</t>
    </rPh>
    <rPh sb="13" eb="15">
      <t>ケイヒ</t>
    </rPh>
    <rPh sb="15" eb="17">
      <t>タンカ</t>
    </rPh>
    <rPh sb="18" eb="20">
      <t>ショカイ</t>
    </rPh>
    <rPh sb="20" eb="22">
      <t>ケイヤク</t>
    </rPh>
    <rPh sb="22" eb="24">
      <t>ネンド</t>
    </rPh>
    <phoneticPr fontId="4"/>
  </si>
  <si>
    <t>経費内訳</t>
    <rPh sb="0" eb="2">
      <t>ケイヒ</t>
    </rPh>
    <rPh sb="2" eb="4">
      <t>ウチワケ</t>
    </rPh>
    <phoneticPr fontId="4"/>
  </si>
  <si>
    <t>算出根拠</t>
    <rPh sb="0" eb="2">
      <t>サンシュツ</t>
    </rPh>
    <rPh sb="2" eb="4">
      <t>コンキョ</t>
    </rPh>
    <phoneticPr fontId="4"/>
  </si>
  <si>
    <t>金額（円）</t>
    <rPh sb="0" eb="2">
      <t>キンガク</t>
    </rPh>
    <rPh sb="3" eb="4">
      <t>エン</t>
    </rPh>
    <phoneticPr fontId="4"/>
  </si>
  <si>
    <t>備考</t>
    <rPh sb="0" eb="2">
      <t>ビコウ</t>
    </rPh>
    <phoneticPr fontId="4"/>
  </si>
  <si>
    <t>直接経費</t>
    <rPh sb="0" eb="2">
      <t>チョクセツ</t>
    </rPh>
    <rPh sb="2" eb="4">
      <t>ケイヒ</t>
    </rPh>
    <phoneticPr fontId="4"/>
  </si>
  <si>
    <t>①</t>
    <phoneticPr fontId="4"/>
  </si>
  <si>
    <t>新規審査費</t>
    <rPh sb="0" eb="2">
      <t>シンキ</t>
    </rPh>
    <rPh sb="2" eb="4">
      <t>シンサ</t>
    </rPh>
    <rPh sb="4" eb="5">
      <t>ヒ</t>
    </rPh>
    <phoneticPr fontId="4"/>
  </si>
  <si>
    <t>150,000円/契約</t>
    <rPh sb="7" eb="8">
      <t>エン</t>
    </rPh>
    <rPh sb="9" eb="11">
      <t>ケイヤク</t>
    </rPh>
    <phoneticPr fontId="4"/>
  </si>
  <si>
    <t>②</t>
    <phoneticPr fontId="4"/>
  </si>
  <si>
    <t>審査費</t>
    <rPh sb="0" eb="2">
      <t>シンサ</t>
    </rPh>
    <rPh sb="2" eb="3">
      <t>ヒ</t>
    </rPh>
    <phoneticPr fontId="4"/>
  </si>
  <si>
    <t>120,000円/契約・年度</t>
    <rPh sb="7" eb="8">
      <t>エン</t>
    </rPh>
    <rPh sb="9" eb="11">
      <t>ケイヤク</t>
    </rPh>
    <rPh sb="12" eb="14">
      <t>ネンド</t>
    </rPh>
    <phoneticPr fontId="4"/>
  </si>
  <si>
    <t>③</t>
    <phoneticPr fontId="4"/>
  </si>
  <si>
    <t>CRC経費</t>
    <rPh sb="3" eb="5">
      <t>ケイヒ</t>
    </rPh>
    <phoneticPr fontId="4"/>
  </si>
  <si>
    <t>100,000円/契約・年度</t>
    <rPh sb="7" eb="8">
      <t>エン</t>
    </rPh>
    <rPh sb="9" eb="11">
      <t>ケイヤク</t>
    </rPh>
    <rPh sb="12" eb="14">
      <t>ネンド</t>
    </rPh>
    <phoneticPr fontId="4"/>
  </si>
  <si>
    <t>④</t>
    <phoneticPr fontId="4"/>
  </si>
  <si>
    <t>治験薬管理費</t>
    <rPh sb="0" eb="3">
      <t>チケニャク</t>
    </rPh>
    <rPh sb="3" eb="6">
      <t>カンリヒ</t>
    </rPh>
    <phoneticPr fontId="4"/>
  </si>
  <si>
    <t>治験薬管理費Aのポイント×1,000円/契約・年度</t>
    <rPh sb="0" eb="3">
      <t>チケンヤク</t>
    </rPh>
    <rPh sb="3" eb="6">
      <t>カンリヒ</t>
    </rPh>
    <rPh sb="18" eb="19">
      <t>エン</t>
    </rPh>
    <rPh sb="20" eb="22">
      <t>ケイヤク</t>
    </rPh>
    <rPh sb="23" eb="25">
      <t>ネンド</t>
    </rPh>
    <phoneticPr fontId="4"/>
  </si>
  <si>
    <t>⑤</t>
    <phoneticPr fontId="4"/>
  </si>
  <si>
    <t>旅費</t>
    <rPh sb="0" eb="2">
      <t>リョヒ</t>
    </rPh>
    <phoneticPr fontId="4"/>
  </si>
  <si>
    <t>本院の旅費支給規程に基づく額</t>
    <rPh sb="0" eb="2">
      <t>ホンイン</t>
    </rPh>
    <rPh sb="3" eb="5">
      <t>リョヒ</t>
    </rPh>
    <rPh sb="5" eb="7">
      <t>シキュウ</t>
    </rPh>
    <rPh sb="7" eb="9">
      <t>キテイ</t>
    </rPh>
    <rPh sb="10" eb="11">
      <t>モト</t>
    </rPh>
    <rPh sb="13" eb="14">
      <t>ガク</t>
    </rPh>
    <phoneticPr fontId="4"/>
  </si>
  <si>
    <t>⑥</t>
    <phoneticPr fontId="4"/>
  </si>
  <si>
    <t>備品費</t>
    <rPh sb="0" eb="3">
      <t>ビヒンヒ</t>
    </rPh>
    <phoneticPr fontId="4"/>
  </si>
  <si>
    <t>40,000円/契約・年度</t>
    <rPh sb="6" eb="7">
      <t>エン</t>
    </rPh>
    <rPh sb="8" eb="10">
      <t>ケイヤク</t>
    </rPh>
    <rPh sb="11" eb="13">
      <t>ネンド</t>
    </rPh>
    <phoneticPr fontId="4"/>
  </si>
  <si>
    <t>6,000円×終了後の資料保管希望年数/初年度</t>
    <rPh sb="5" eb="6">
      <t>エン</t>
    </rPh>
    <phoneticPr fontId="4"/>
  </si>
  <si>
    <t>希望年数</t>
    <rPh sb="0" eb="2">
      <t>キボウ</t>
    </rPh>
    <rPh sb="2" eb="4">
      <t>ネンスウ</t>
    </rPh>
    <phoneticPr fontId="4"/>
  </si>
  <si>
    <t>⑦</t>
    <phoneticPr fontId="4"/>
  </si>
  <si>
    <t>管理費</t>
    <rPh sb="0" eb="3">
      <t>カンリヒ</t>
    </rPh>
    <phoneticPr fontId="4"/>
  </si>
  <si>
    <t>(①+②+③+④+⑤+⑥)×0.2</t>
    <phoneticPr fontId="4"/>
  </si>
  <si>
    <t>(1)</t>
    <phoneticPr fontId="4"/>
  </si>
  <si>
    <t>直接経費　　計</t>
    <rPh sb="0" eb="2">
      <t>チョクセツ</t>
    </rPh>
    <rPh sb="2" eb="4">
      <t>ケイヒ</t>
    </rPh>
    <rPh sb="6" eb="7">
      <t>ケイ</t>
    </rPh>
    <phoneticPr fontId="4"/>
  </si>
  <si>
    <t>間接経費</t>
    <rPh sb="0" eb="2">
      <t>カンセツ</t>
    </rPh>
    <rPh sb="2" eb="4">
      <t>ケイヒ</t>
    </rPh>
    <phoneticPr fontId="4"/>
  </si>
  <si>
    <t>(2)</t>
    <phoneticPr fontId="4"/>
  </si>
  <si>
    <t>(1)×0.3</t>
    <phoneticPr fontId="4"/>
  </si>
  <si>
    <t>合計（税別）</t>
    <rPh sb="0" eb="2">
      <t>ゴウケイ</t>
    </rPh>
    <rPh sb="3" eb="5">
      <t>ゼイベツ</t>
    </rPh>
    <phoneticPr fontId="4"/>
  </si>
  <si>
    <t>(1)＋(2)</t>
    <phoneticPr fontId="4"/>
  </si>
  <si>
    <t>合計（税込）</t>
    <rPh sb="0" eb="2">
      <t>ゴウケイ</t>
    </rPh>
    <rPh sb="3" eb="5">
      <t>ゼイコミ</t>
    </rPh>
    <phoneticPr fontId="4"/>
  </si>
  <si>
    <t>((1)+(2))×1.１</t>
    <phoneticPr fontId="4"/>
  </si>
  <si>
    <t>1-2.契約単位で算定する経費単価:次年度（継続契約年度）</t>
    <rPh sb="4" eb="6">
      <t>ケイヤク</t>
    </rPh>
    <rPh sb="6" eb="8">
      <t>タンイ</t>
    </rPh>
    <rPh sb="9" eb="11">
      <t>サンテイ</t>
    </rPh>
    <rPh sb="13" eb="15">
      <t>ケイヒ</t>
    </rPh>
    <rPh sb="15" eb="17">
      <t>タンカ</t>
    </rPh>
    <rPh sb="18" eb="21">
      <t>ジネンド</t>
    </rPh>
    <rPh sb="22" eb="24">
      <t>ケイゾク</t>
    </rPh>
    <rPh sb="24" eb="26">
      <t>ケイヤク</t>
    </rPh>
    <rPh sb="26" eb="28">
      <t>ネンド</t>
    </rPh>
    <phoneticPr fontId="4"/>
  </si>
  <si>
    <t>ポイント</t>
    <phoneticPr fontId="4"/>
  </si>
  <si>
    <t>④</t>
    <phoneticPr fontId="4"/>
  </si>
  <si>
    <t>(①+②+③+④+⑤)×0.2</t>
    <phoneticPr fontId="4"/>
  </si>
  <si>
    <t>①+②+③+④+⑤+⑥</t>
    <phoneticPr fontId="4"/>
  </si>
  <si>
    <t>((1)+(2))×1.1</t>
    <phoneticPr fontId="4"/>
  </si>
  <si>
    <t>※　改正消費税法施行後は新税率を適用する。詳細は、「治験及び製造販売後臨床試験の受託研究経費の算定方法」参照。</t>
    <rPh sb="2" eb="4">
      <t>カイセイ</t>
    </rPh>
    <rPh sb="4" eb="7">
      <t>ショウヒゼイ</t>
    </rPh>
    <rPh sb="7" eb="8">
      <t>ホウ</t>
    </rPh>
    <rPh sb="8" eb="11">
      <t>セコウゴ</t>
    </rPh>
    <rPh sb="12" eb="15">
      <t>シンゼイリツ</t>
    </rPh>
    <rPh sb="16" eb="18">
      <t>テキヨウ</t>
    </rPh>
    <rPh sb="21" eb="23">
      <t>ショウサイ</t>
    </rPh>
    <rPh sb="26" eb="28">
      <t>チケン</t>
    </rPh>
    <rPh sb="28" eb="29">
      <t>オヨ</t>
    </rPh>
    <rPh sb="30" eb="32">
      <t>セイゾウ</t>
    </rPh>
    <rPh sb="32" eb="35">
      <t>ハンバイゴ</t>
    </rPh>
    <rPh sb="35" eb="37">
      <t>リンショウ</t>
    </rPh>
    <rPh sb="37" eb="39">
      <t>シケン</t>
    </rPh>
    <rPh sb="40" eb="42">
      <t>ジュタク</t>
    </rPh>
    <rPh sb="42" eb="44">
      <t>ケンキュウ</t>
    </rPh>
    <rPh sb="44" eb="46">
      <t>ケイヒ</t>
    </rPh>
    <rPh sb="47" eb="49">
      <t>サンテイ</t>
    </rPh>
    <rPh sb="49" eb="51">
      <t>ホウホウ</t>
    </rPh>
    <rPh sb="52" eb="54">
      <t>サンショウ</t>
    </rPh>
    <phoneticPr fontId="4"/>
  </si>
  <si>
    <t>2-1.症例単位で算定する経費単価</t>
    <rPh sb="4" eb="6">
      <t>ショウレイ</t>
    </rPh>
    <rPh sb="6" eb="8">
      <t>タンイ</t>
    </rPh>
    <rPh sb="9" eb="11">
      <t>サンテイ</t>
    </rPh>
    <rPh sb="13" eb="15">
      <t>ケイヒ</t>
    </rPh>
    <rPh sb="15" eb="17">
      <t>タンカ</t>
    </rPh>
    <phoneticPr fontId="4"/>
  </si>
  <si>
    <t>臨床試験研究経費</t>
    <rPh sb="0" eb="4">
      <t>リンショウシケン</t>
    </rPh>
    <rPh sb="4" eb="6">
      <t>ケンキュウ</t>
    </rPh>
    <rPh sb="6" eb="8">
      <t>ケイヒ</t>
    </rPh>
    <phoneticPr fontId="4"/>
  </si>
  <si>
    <t>総ポイント×6,000円</t>
    <rPh sb="0" eb="1">
      <t>ソウ</t>
    </rPh>
    <rPh sb="11" eb="12">
      <t>エン</t>
    </rPh>
    <phoneticPr fontId="4"/>
  </si>
  <si>
    <t>ポイント</t>
    <phoneticPr fontId="4"/>
  </si>
  <si>
    <t>②</t>
    <phoneticPr fontId="4"/>
  </si>
  <si>
    <t>CRC経費（賃金）</t>
    <rPh sb="3" eb="5">
      <t>ケイヒ</t>
    </rPh>
    <rPh sb="6" eb="8">
      <t>チンギン</t>
    </rPh>
    <phoneticPr fontId="4"/>
  </si>
  <si>
    <t>総ポイント×5,000円</t>
    <rPh sb="0" eb="1">
      <t>ソウ</t>
    </rPh>
    <rPh sb="11" eb="12">
      <t>エン</t>
    </rPh>
    <phoneticPr fontId="4"/>
  </si>
  <si>
    <t>③</t>
    <phoneticPr fontId="4"/>
  </si>
  <si>
    <t>治験薬管理費</t>
    <rPh sb="0" eb="3">
      <t>チケンヤク</t>
    </rPh>
    <rPh sb="3" eb="6">
      <t>カンリヒ</t>
    </rPh>
    <phoneticPr fontId="4"/>
  </si>
  <si>
    <t>治験薬管理費Bのポイント×1,000</t>
    <rPh sb="0" eb="3">
      <t>チケンヤク</t>
    </rPh>
    <rPh sb="3" eb="6">
      <t>カンリヒ</t>
    </rPh>
    <phoneticPr fontId="4"/>
  </si>
  <si>
    <t>④</t>
    <phoneticPr fontId="4"/>
  </si>
  <si>
    <t>(①+②＋③)×0.2</t>
    <phoneticPr fontId="4"/>
  </si>
  <si>
    <t>(1)</t>
    <phoneticPr fontId="4"/>
  </si>
  <si>
    <t>①+②＋③＋④</t>
    <phoneticPr fontId="4"/>
  </si>
  <si>
    <t>(2)</t>
    <phoneticPr fontId="4"/>
  </si>
  <si>
    <t>(1)×0.3</t>
    <phoneticPr fontId="4"/>
  </si>
  <si>
    <t>合計（税別）</t>
    <rPh sb="0" eb="1">
      <t>ゴウ</t>
    </rPh>
    <rPh sb="1" eb="2">
      <t>ケイ</t>
    </rPh>
    <rPh sb="3" eb="5">
      <t>ゼイベツ</t>
    </rPh>
    <phoneticPr fontId="4"/>
  </si>
  <si>
    <t>(1)+(2)</t>
    <phoneticPr fontId="4"/>
  </si>
  <si>
    <t>合計（税込）</t>
    <rPh sb="0" eb="1">
      <t>ゴウ</t>
    </rPh>
    <rPh sb="1" eb="2">
      <t>ケイ</t>
    </rPh>
    <rPh sb="3" eb="5">
      <t>ゼイコミ</t>
    </rPh>
    <phoneticPr fontId="4"/>
  </si>
  <si>
    <t>((1)+(2))×1.1</t>
    <phoneticPr fontId="4"/>
  </si>
  <si>
    <t>2-2.「症例単位で算定する経費単価」の期毎の支払額</t>
    <rPh sb="5" eb="7">
      <t>ショウレイ</t>
    </rPh>
    <rPh sb="7" eb="9">
      <t>タンイ</t>
    </rPh>
    <rPh sb="10" eb="12">
      <t>サンテイ</t>
    </rPh>
    <rPh sb="14" eb="16">
      <t>ケイヒ</t>
    </rPh>
    <rPh sb="16" eb="18">
      <t>タンカ</t>
    </rPh>
    <rPh sb="20" eb="22">
      <t>キゴト</t>
    </rPh>
    <rPh sb="23" eb="26">
      <t>シハライガク</t>
    </rPh>
    <phoneticPr fontId="4"/>
  </si>
  <si>
    <t>期</t>
    <rPh sb="0" eb="1">
      <t>キ</t>
    </rPh>
    <phoneticPr fontId="4"/>
  </si>
  <si>
    <t>期毎の支払額</t>
    <rPh sb="0" eb="1">
      <t>キ</t>
    </rPh>
    <rPh sb="1" eb="2">
      <t>ゴト</t>
    </rPh>
    <rPh sb="3" eb="6">
      <t>シハライガク</t>
    </rPh>
    <phoneticPr fontId="4"/>
  </si>
  <si>
    <t>第Ⅰ期</t>
    <rPh sb="0" eb="1">
      <t>ダイ</t>
    </rPh>
    <rPh sb="2" eb="3">
      <t>キ</t>
    </rPh>
    <phoneticPr fontId="4"/>
  </si>
  <si>
    <t>第Ⅱ期</t>
    <rPh sb="0" eb="1">
      <t>ダイ</t>
    </rPh>
    <rPh sb="2" eb="3">
      <t>キ</t>
    </rPh>
    <phoneticPr fontId="4"/>
  </si>
  <si>
    <t>3-1.脱落症例に係る経費</t>
    <rPh sb="4" eb="6">
      <t>ダツラク</t>
    </rPh>
    <rPh sb="6" eb="8">
      <t>ショウレイ</t>
    </rPh>
    <rPh sb="9" eb="10">
      <t>カカ</t>
    </rPh>
    <rPh sb="11" eb="13">
      <t>ケイヒ</t>
    </rPh>
    <phoneticPr fontId="4"/>
  </si>
  <si>
    <t>①</t>
    <phoneticPr fontId="4"/>
  </si>
  <si>
    <t>脱落症例費</t>
    <rPh sb="0" eb="2">
      <t>ダツラク</t>
    </rPh>
    <rPh sb="2" eb="5">
      <t>ショウレイヒ</t>
    </rPh>
    <phoneticPr fontId="4"/>
  </si>
  <si>
    <t>60,000円/1症例あたり</t>
    <rPh sb="6" eb="7">
      <t>エン</t>
    </rPh>
    <rPh sb="9" eb="11">
      <t>ショウレイ</t>
    </rPh>
    <phoneticPr fontId="4"/>
  </si>
  <si>
    <t>①×0.2</t>
    <phoneticPr fontId="4"/>
  </si>
  <si>
    <t>(1)</t>
    <phoneticPr fontId="4"/>
  </si>
  <si>
    <t>①＋②</t>
    <phoneticPr fontId="4"/>
  </si>
  <si>
    <t>(2)</t>
    <phoneticPr fontId="4"/>
  </si>
  <si>
    <t>(1)×0.3</t>
    <phoneticPr fontId="4"/>
  </si>
  <si>
    <t>(1)+(2)</t>
    <phoneticPr fontId="4"/>
  </si>
  <si>
    <t>((1)+(2))×1.1</t>
    <phoneticPr fontId="4"/>
  </si>
  <si>
    <t>3-2.脱落症例に係る経費（プレスクリーニング脱落の場合）</t>
    <rPh sb="4" eb="6">
      <t>ダツラク</t>
    </rPh>
    <rPh sb="6" eb="8">
      <t>ショウレイ</t>
    </rPh>
    <rPh sb="9" eb="10">
      <t>カカ</t>
    </rPh>
    <rPh sb="11" eb="13">
      <t>ケイヒ</t>
    </rPh>
    <rPh sb="23" eb="25">
      <t>ダツラク</t>
    </rPh>
    <rPh sb="26" eb="28">
      <t>バアイ</t>
    </rPh>
    <phoneticPr fontId="4"/>
  </si>
  <si>
    <t>24,000円/1症例あたり</t>
    <rPh sb="6" eb="7">
      <t>エン</t>
    </rPh>
    <rPh sb="9" eb="11">
      <t>ショウレイ</t>
    </rPh>
    <phoneticPr fontId="4"/>
  </si>
  <si>
    <t>②</t>
    <phoneticPr fontId="4"/>
  </si>
  <si>
    <t>①×0.2</t>
    <phoneticPr fontId="4"/>
  </si>
  <si>
    <t>(1)</t>
    <phoneticPr fontId="4"/>
  </si>
  <si>
    <t>①＋②</t>
    <phoneticPr fontId="4"/>
  </si>
  <si>
    <t>(2)</t>
    <phoneticPr fontId="4"/>
  </si>
  <si>
    <t>(1)×0.3</t>
    <phoneticPr fontId="4"/>
  </si>
  <si>
    <t>(1)+(2)</t>
    <phoneticPr fontId="4"/>
  </si>
  <si>
    <t>4.被験者負担軽減費</t>
    <rPh sb="2" eb="5">
      <t>ヒケンシャ</t>
    </rPh>
    <rPh sb="5" eb="7">
      <t>フタン</t>
    </rPh>
    <rPh sb="7" eb="9">
      <t>ケイゲン</t>
    </rPh>
    <rPh sb="9" eb="10">
      <t>ヒ</t>
    </rPh>
    <phoneticPr fontId="4"/>
  </si>
  <si>
    <t>被験者の実来院数に応じ、「2-2.症例単位で算定する経費」の期毎の支払額と併せて請求。</t>
    <rPh sb="0" eb="3">
      <t>ヒケンシャ</t>
    </rPh>
    <rPh sb="4" eb="5">
      <t>ジツ</t>
    </rPh>
    <rPh sb="5" eb="7">
      <t>ライイン</t>
    </rPh>
    <rPh sb="7" eb="8">
      <t>スウ</t>
    </rPh>
    <rPh sb="8" eb="9">
      <t>ジッスウ</t>
    </rPh>
    <rPh sb="9" eb="10">
      <t>オウ</t>
    </rPh>
    <rPh sb="17" eb="21">
      <t>ショウレイタンイ</t>
    </rPh>
    <rPh sb="22" eb="24">
      <t>サンテイ</t>
    </rPh>
    <rPh sb="26" eb="28">
      <t>ケイヒ</t>
    </rPh>
    <rPh sb="30" eb="32">
      <t>キゴト</t>
    </rPh>
    <rPh sb="33" eb="36">
      <t>シハライガク</t>
    </rPh>
    <rPh sb="37" eb="38">
      <t>アワ</t>
    </rPh>
    <rPh sb="40" eb="42">
      <t>セイキュウ</t>
    </rPh>
    <phoneticPr fontId="4"/>
  </si>
  <si>
    <t>被験者負担軽減費</t>
    <rPh sb="0" eb="3">
      <t>ヒケンシャ</t>
    </rPh>
    <rPh sb="3" eb="5">
      <t>フタン</t>
    </rPh>
    <rPh sb="5" eb="7">
      <t>ケイゲン</t>
    </rPh>
    <rPh sb="7" eb="8">
      <t>ヒ</t>
    </rPh>
    <phoneticPr fontId="4"/>
  </si>
  <si>
    <t>7,000円/来院1回あたり</t>
    <rPh sb="5" eb="6">
      <t>エン</t>
    </rPh>
    <rPh sb="7" eb="9">
      <t>ライイン</t>
    </rPh>
    <rPh sb="10" eb="11">
      <t>カイ</t>
    </rPh>
    <phoneticPr fontId="4"/>
  </si>
  <si>
    <t>①＋②</t>
    <phoneticPr fontId="4"/>
  </si>
  <si>
    <t>(1)×0.3</t>
    <phoneticPr fontId="4"/>
  </si>
  <si>
    <t>(1)+(2)</t>
    <phoneticPr fontId="4"/>
  </si>
  <si>
    <t>((1)+(2))×1.1</t>
    <phoneticPr fontId="4"/>
  </si>
  <si>
    <t>5.その他の算出基準</t>
    <rPh sb="4" eb="5">
      <t>タ</t>
    </rPh>
    <rPh sb="6" eb="8">
      <t>サンシュツ</t>
    </rPh>
    <rPh sb="8" eb="10">
      <t>キジュン</t>
    </rPh>
    <phoneticPr fontId="4"/>
  </si>
  <si>
    <t>下記業務の発生に応じ、「2-2.症例単位で算定する経費」の期毎の支払額と併せて請求。</t>
    <rPh sb="0" eb="2">
      <t>カキ</t>
    </rPh>
    <rPh sb="2" eb="4">
      <t>ギョウム</t>
    </rPh>
    <rPh sb="5" eb="7">
      <t>ハッセイ</t>
    </rPh>
    <rPh sb="8" eb="9">
      <t>オウ</t>
    </rPh>
    <rPh sb="16" eb="20">
      <t>ショウレイタンイ</t>
    </rPh>
    <rPh sb="21" eb="23">
      <t>サンテイ</t>
    </rPh>
    <rPh sb="25" eb="27">
      <t>ケイヒ</t>
    </rPh>
    <rPh sb="29" eb="31">
      <t>キゴト</t>
    </rPh>
    <rPh sb="32" eb="35">
      <t>シハライガク</t>
    </rPh>
    <rPh sb="36" eb="37">
      <t>アワ</t>
    </rPh>
    <rPh sb="39" eb="41">
      <t>セイキュウ</t>
    </rPh>
    <phoneticPr fontId="4"/>
  </si>
  <si>
    <t>①</t>
    <phoneticPr fontId="4"/>
  </si>
  <si>
    <t>画像提供費</t>
    <rPh sb="4" eb="5">
      <t>ヒ</t>
    </rPh>
    <phoneticPr fontId="23"/>
  </si>
  <si>
    <t>3,000円（CD-R等1枚につき）</t>
    <rPh sb="5" eb="6">
      <t>エン</t>
    </rPh>
    <rPh sb="11" eb="12">
      <t>トウ</t>
    </rPh>
    <rPh sb="13" eb="14">
      <t>マイ</t>
    </rPh>
    <phoneticPr fontId="4"/>
  </si>
  <si>
    <t>②</t>
    <phoneticPr fontId="4"/>
  </si>
  <si>
    <t>外注検査検体特殊発送費</t>
    <rPh sb="10" eb="11">
      <t>ヒ</t>
    </rPh>
    <phoneticPr fontId="23"/>
  </si>
  <si>
    <t>100,000円（処理1回につき）</t>
    <rPh sb="7" eb="8">
      <t>エン</t>
    </rPh>
    <rPh sb="9" eb="11">
      <t>ショリ</t>
    </rPh>
    <rPh sb="12" eb="13">
      <t>カイ</t>
    </rPh>
    <phoneticPr fontId="4"/>
  </si>
  <si>
    <t>③</t>
    <phoneticPr fontId="4"/>
  </si>
  <si>
    <t>症例ファイル作成費</t>
    <rPh sb="8" eb="9">
      <t>ヒ</t>
    </rPh>
    <phoneticPr fontId="23"/>
  </si>
  <si>
    <t>60,000円/契約
上記に加えて、6,000円/目標被験者数</t>
    <rPh sb="6" eb="7">
      <t>エン</t>
    </rPh>
    <rPh sb="8" eb="10">
      <t>ケイヤク</t>
    </rPh>
    <rPh sb="11" eb="13">
      <t>ジョウキ</t>
    </rPh>
    <rPh sb="14" eb="15">
      <t>クワ</t>
    </rPh>
    <rPh sb="23" eb="24">
      <t>エン</t>
    </rPh>
    <rPh sb="25" eb="27">
      <t>モクヒョウ</t>
    </rPh>
    <rPh sb="27" eb="30">
      <t>ヒケンシャ</t>
    </rPh>
    <rPh sb="30" eb="31">
      <t>スウ</t>
    </rPh>
    <phoneticPr fontId="4"/>
  </si>
  <si>
    <t>SAE対応費</t>
    <rPh sb="3" eb="5">
      <t>タイオウ</t>
    </rPh>
    <rPh sb="5" eb="6">
      <t>ヒ</t>
    </rPh>
    <phoneticPr fontId="23"/>
  </si>
  <si>
    <t>30,000円（報告1回につき）</t>
    <rPh sb="6" eb="7">
      <t>エン</t>
    </rPh>
    <rPh sb="8" eb="10">
      <t>ホウコク</t>
    </rPh>
    <rPh sb="11" eb="12">
      <t>カイ</t>
    </rPh>
    <phoneticPr fontId="4"/>
  </si>
  <si>
    <t>※「5.その他の算出基準」については税別表示。</t>
    <rPh sb="6" eb="7">
      <t>タ</t>
    </rPh>
    <rPh sb="8" eb="10">
      <t>サンシュツ</t>
    </rPh>
    <rPh sb="10" eb="12">
      <t>キジュン</t>
    </rPh>
    <rPh sb="18" eb="20">
      <t>ゼイベツ</t>
    </rPh>
    <rPh sb="20" eb="22">
      <t>ヒョウジ</t>
    </rPh>
    <phoneticPr fontId="4"/>
  </si>
  <si>
    <t>西暦　　　　年　　月　　日</t>
  </si>
  <si>
    <t>整理番号</t>
  </si>
  <si>
    <t>区　分</t>
  </si>
  <si>
    <t>　□治験　　　■製造販売後臨床試験</t>
    <phoneticPr fontId="4"/>
  </si>
  <si>
    <t>　□新規契約　□変更契約</t>
  </si>
  <si>
    <t>治験薬管理費A（契約単位）=（ポイント①）×1000円</t>
  </si>
  <si>
    <t>要素</t>
  </si>
  <si>
    <t>ウエイト</t>
  </si>
  <si>
    <t>I
（ウエイト×1）</t>
  </si>
  <si>
    <t>Ⅱ
（ウエイト×2）</t>
  </si>
  <si>
    <t>Ⅲ
（ウエイト×3）</t>
  </si>
  <si>
    <t>Ⅳ
（ウエイト×5）</t>
  </si>
  <si>
    <t>ポイント</t>
  </si>
  <si>
    <t>A</t>
  </si>
  <si>
    <t>治験薬の剤形</t>
  </si>
  <si>
    <t>内服・外用剤</t>
  </si>
  <si>
    <t>注射剤</t>
  </si>
  <si>
    <t>B</t>
  </si>
  <si>
    <t>治験薬の種目</t>
  </si>
  <si>
    <t>一般</t>
  </si>
  <si>
    <t>毒・劇薬</t>
  </si>
  <si>
    <t>向精神薬</t>
  </si>
  <si>
    <t>麻薬・覚せい剤原料</t>
  </si>
  <si>
    <t>C</t>
  </si>
  <si>
    <t>保存状況</t>
  </si>
  <si>
    <t>室温</t>
  </si>
  <si>
    <t>冷所又は遮光</t>
  </si>
  <si>
    <t>冷凍、恒温器</t>
  </si>
  <si>
    <t>麻薬金庫</t>
  </si>
  <si>
    <t>合　　　計</t>
  </si>
  <si>
    <t>１契約当たりのポイント（年度毎）　　合計（　①　）</t>
  </si>
  <si>
    <t>A～Cについて、複数該当する場合は難易度が高い方で算出いたします。</t>
  </si>
  <si>
    <t>治験薬管理費B（症例単位）=（ポイント②）×1000円／症例毎</t>
  </si>
  <si>
    <t>D</t>
  </si>
  <si>
    <t>治験薬の剤数、規格数</t>
  </si>
  <si>
    <t>1または2</t>
  </si>
  <si>
    <t>5以上</t>
  </si>
  <si>
    <t>F</t>
  </si>
  <si>
    <t>デザイン</t>
  </si>
  <si>
    <t>オープン</t>
  </si>
  <si>
    <t>単盲検</t>
  </si>
  <si>
    <t>二重盲検</t>
  </si>
  <si>
    <t>注射剤残薬回収業務</t>
  </si>
  <si>
    <t>必要</t>
  </si>
  <si>
    <t>G</t>
  </si>
  <si>
    <t>納入方法</t>
  </si>
  <si>
    <t>単回</t>
  </si>
  <si>
    <t>分割</t>
  </si>
  <si>
    <t>各症例使用分を都度搬入</t>
  </si>
  <si>
    <t>H</t>
  </si>
  <si>
    <t>IWRS,IVRS操作について</t>
  </si>
  <si>
    <t>IWRS等で搬入
依頼必要</t>
    <phoneticPr fontId="4"/>
  </si>
  <si>
    <t>払い出し時
確定入力必要</t>
  </si>
  <si>
    <t>回収時
操作必要</t>
  </si>
  <si>
    <t>I</t>
  </si>
  <si>
    <t>非盲検薬剤師の設定</t>
  </si>
  <si>
    <t>必要あり</t>
  </si>
  <si>
    <t>J</t>
  </si>
  <si>
    <t>特殊な管理について</t>
  </si>
  <si>
    <t>病棟での温度
管理が必要</t>
  </si>
  <si>
    <t>BSL2での
管理が必要</t>
  </si>
  <si>
    <t>K</t>
  </si>
  <si>
    <t>土日祝日の調製</t>
  </si>
  <si>
    <t>あり</t>
  </si>
  <si>
    <t>L</t>
  </si>
  <si>
    <t>調剤条件・回数</t>
  </si>
  <si>
    <t>計数調剤</t>
  </si>
  <si>
    <t>・秤量調剤
・クリーンベンチ</t>
  </si>
  <si>
    <t>抗がん剤       調製室使用</t>
  </si>
  <si>
    <t>１症例当たりのポイント（症例毎）　　合計（　②　）</t>
  </si>
  <si>
    <t>G,H,J,Lについて複数該当する場合は合算して算出いたします。</t>
  </si>
  <si>
    <t>部分に○印を入力していただくと、自動的に計算されます。</t>
  </si>
  <si>
    <t>部分に回数を入力していただく、自動的に計算されます。</t>
  </si>
  <si>
    <t>注） 医療機器、再生医療等製品は、治験薬管理費A（契約単位）を適用しない。ただし、再生医療等製品にあっては、当該製品の特性に応じて判断し、適用する。</t>
  </si>
  <si>
    <t>入力の際には別シート「ポイント表記載注釈」を必ずご確認下さい。</t>
  </si>
  <si>
    <t>■治験　　　□製造販売後臨床試験</t>
    <rPh sb="1" eb="3">
      <t>チケン</t>
    </rPh>
    <rPh sb="7" eb="9">
      <t>セイゾウ</t>
    </rPh>
    <rPh sb="9" eb="12">
      <t>ハンバイゴ</t>
    </rPh>
    <rPh sb="12" eb="14">
      <t>リンショウ</t>
    </rPh>
    <rPh sb="14" eb="16">
      <t>シケン</t>
    </rPh>
    <phoneticPr fontId="4"/>
  </si>
  <si>
    <t>□医薬品 　■医療機器 　□再生医療等製品</t>
    <rPh sb="1" eb="4">
      <t>イヤクヒン</t>
    </rPh>
    <rPh sb="7" eb="9">
      <t>イリョウ</t>
    </rPh>
    <rPh sb="9" eb="11">
      <t>キキ</t>
    </rPh>
    <rPh sb="14" eb="16">
      <t>サイセイ</t>
    </rPh>
    <rPh sb="16" eb="18">
      <t>イリョウ</t>
    </rPh>
    <rPh sb="18" eb="19">
      <t>トウ</t>
    </rPh>
    <rPh sb="19" eb="21">
      <t>セイヒン</t>
    </rPh>
    <phoneticPr fontId="4"/>
  </si>
  <si>
    <t>　□医薬品　　■医療機器　　□再生医療等製品</t>
    <phoneticPr fontId="3"/>
  </si>
  <si>
    <t>治験薬管理費ポイント算出表－治験・医療機器－</t>
    <rPh sb="17" eb="19">
      <t>イリョウ</t>
    </rPh>
    <rPh sb="19" eb="21">
      <t>キキ</t>
    </rPh>
    <phoneticPr fontId="4"/>
  </si>
  <si>
    <t>　11．請求情報等</t>
    <rPh sb="4" eb="6">
      <t>セイキュウ</t>
    </rPh>
    <rPh sb="6" eb="8">
      <t>ジョウホウ</t>
    </rPh>
    <rPh sb="8" eb="9">
      <t>トウ</t>
    </rPh>
    <phoneticPr fontId="4"/>
  </si>
  <si>
    <t>山口大学様式1（2023年2月版）</t>
    <phoneticPr fontId="4"/>
  </si>
  <si>
    <t>山口大学様式4-2（2023年2月版）</t>
    <rPh sb="0" eb="2">
      <t>ヤマグチ</t>
    </rPh>
    <rPh sb="2" eb="4">
      <t>ダイガク</t>
    </rPh>
    <rPh sb="4" eb="6">
      <t>ヨウシキ</t>
    </rPh>
    <rPh sb="14" eb="15">
      <t>ネン</t>
    </rPh>
    <rPh sb="16" eb="17">
      <t>ガツ</t>
    </rPh>
    <rPh sb="17" eb="18">
      <t>バン</t>
    </rPh>
    <phoneticPr fontId="4"/>
  </si>
  <si>
    <t>山口大学様式4-6（2023年2月版）</t>
    <phoneticPr fontId="4"/>
  </si>
  <si>
    <t>（治験・医療機器）</t>
    <rPh sb="1" eb="3">
      <t>チケン</t>
    </rPh>
    <rPh sb="4" eb="8">
      <t>イリョウキキ</t>
    </rPh>
    <phoneticPr fontId="4"/>
  </si>
  <si>
    <t>⑧</t>
    <phoneticPr fontId="3"/>
  </si>
  <si>
    <t>リモートSDV</t>
    <phoneticPr fontId="3"/>
  </si>
  <si>
    <t>A.閲覧用PCの貸与：110,000円/契約
B.リモートSDVシステム：30,000円/契約</t>
    <rPh sb="2" eb="5">
      <t>エツランヨウ</t>
    </rPh>
    <rPh sb="8" eb="10">
      <t>タイヨ</t>
    </rPh>
    <rPh sb="18" eb="19">
      <t>エン</t>
    </rPh>
    <rPh sb="20" eb="22">
      <t>ケイヤク</t>
    </rPh>
    <rPh sb="43" eb="44">
      <t>エン</t>
    </rPh>
    <rPh sb="45" eb="47">
      <t>ケイヤク</t>
    </rPh>
    <phoneticPr fontId="4"/>
  </si>
  <si>
    <t>リモートSDVを利用される場合は、該当の金額をご記載下さい。</t>
    <rPh sb="8" eb="10">
      <t>リヨウ</t>
    </rPh>
    <rPh sb="13" eb="15">
      <t>バアイ</t>
    </rPh>
    <rPh sb="17" eb="19">
      <t>ガイトウ</t>
    </rPh>
    <rPh sb="20" eb="22">
      <t>キンガク</t>
    </rPh>
    <rPh sb="24" eb="26">
      <t>キサイ</t>
    </rPh>
    <rPh sb="26" eb="27">
      <t>クダ</t>
    </rPh>
    <phoneticPr fontId="3"/>
  </si>
  <si>
    <t>山口大学様式6（2023年2月版）</t>
    <phoneticPr fontId="4"/>
  </si>
  <si>
    <t>①+②+③+④+⑤+⑥＋⑦＋⑧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</si>
</sst>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 &quot;回&quot;"/>
    <numFmt numFmtId="178" formatCode="&quot;〒&quot;\ 0"/>
    <numFmt numFmtId="179" formatCode="#,##0_ ;[Red]\-#,##0\ "/>
    <numFmt numFmtId="180" formatCode="#,##0_);[Red]\(#,##0\)"/>
    <numFmt numFmtId="181" formatCode="#,##0;[Red]#,##0"/>
    <numFmt numFmtId="182" formatCode="#,##0_ "/>
  </numFmts>
  <fonts count="26">
    <font>
      <sz val="11"/>
      <color theme="1"/>
      <name val="游ゴシック"/>
      <family val="2"/>
      <scheme val="minor"/>
    </font>
    <font>
      <sz val="11"/>
      <name val="ＭＳ Ｐゴシック"/>
      <family val="3"/>
      <charset val="128"/>
    </font>
    <font>
      <sz val="10"/>
      <color theme="1"/>
      <name val="Meiryo UI"/>
      <family val="3"/>
      <charset val="128"/>
    </font>
    <font>
      <sz val="6"/>
      <name val="游ゴシック"/>
      <family val="3"/>
      <charset val="128"/>
      <scheme val="minor"/>
    </font>
    <font>
      <sz val="6"/>
      <name val="ＭＳ Ｐゴシック"/>
      <family val="3"/>
      <charset val="128"/>
    </font>
    <font>
      <sz val="11"/>
      <color theme="1"/>
      <name val="Meiryo UI"/>
      <family val="3"/>
      <charset val="128"/>
    </font>
    <font>
      <b/>
      <sz val="16"/>
      <color theme="1"/>
      <name val="Meiryo UI"/>
      <family val="3"/>
      <charset val="128"/>
    </font>
    <font>
      <sz val="9"/>
      <color theme="1"/>
      <name val="Meiryo UI"/>
      <family val="3"/>
      <charset val="128"/>
    </font>
    <font>
      <sz val="9"/>
      <color indexed="8"/>
      <name val="Meiryo UI"/>
      <family val="3"/>
      <charset val="128"/>
    </font>
    <font>
      <sz val="10"/>
      <color indexed="8"/>
      <name val="Meiryo UI"/>
      <family val="3"/>
      <charset val="128"/>
    </font>
    <font>
      <sz val="11"/>
      <name val="Meiryo UI"/>
      <family val="3"/>
      <charset val="128"/>
    </font>
    <font>
      <b/>
      <sz val="9"/>
      <color indexed="81"/>
      <name val="BIZ UDPゴシック"/>
      <family val="3"/>
      <charset val="128"/>
    </font>
    <font>
      <sz val="9"/>
      <color indexed="81"/>
      <name val="BIZ UDPゴシック"/>
      <family val="3"/>
      <charset val="128"/>
    </font>
    <font>
      <b/>
      <sz val="9"/>
      <color indexed="81"/>
      <name val="MS P ゴシック"/>
      <family val="3"/>
      <charset val="128"/>
    </font>
    <font>
      <sz val="9"/>
      <color indexed="81"/>
      <name val="MS P ゴシック"/>
      <family val="3"/>
      <charset val="128"/>
    </font>
    <font>
      <sz val="10"/>
      <color indexed="81"/>
      <name val="BIZ UDPゴシック"/>
      <family val="3"/>
      <charset val="128"/>
    </font>
    <font>
      <b/>
      <sz val="10"/>
      <color indexed="81"/>
      <name val="BIZ UDPゴシック"/>
      <family val="3"/>
      <charset val="128"/>
    </font>
    <font>
      <sz val="10"/>
      <name val="Meiryo UI"/>
      <family val="3"/>
      <charset val="128"/>
    </font>
    <font>
      <sz val="8"/>
      <name val="Meiryo UI"/>
      <family val="3"/>
      <charset val="128"/>
    </font>
    <font>
      <sz val="9"/>
      <name val="Meiryo UI"/>
      <family val="3"/>
      <charset val="128"/>
    </font>
    <font>
      <b/>
      <sz val="16"/>
      <name val="Meiryo UI"/>
      <family val="3"/>
      <charset val="128"/>
    </font>
    <font>
      <b/>
      <sz val="11"/>
      <name val="Meiryo UI"/>
      <family val="3"/>
      <charset val="128"/>
    </font>
    <font>
      <sz val="10.5"/>
      <name val="Meiryo UI"/>
      <family val="3"/>
      <charset val="128"/>
    </font>
    <font>
      <sz val="11"/>
      <color indexed="9"/>
      <name val="ＭＳ Ｐゴシック"/>
      <family val="3"/>
      <charset val="128"/>
    </font>
    <font>
      <sz val="12"/>
      <name val="Meiryo UI"/>
      <family val="3"/>
      <charset val="128"/>
    </font>
    <font>
      <sz val="8"/>
      <color theme="1"/>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9" tint="0.59999389629810485"/>
        <bgColor indexed="64"/>
      </patternFill>
    </fill>
    <fill>
      <patternFill patternType="solid">
        <fgColor theme="1" tint="0.249977111117893"/>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348">
    <xf numFmtId="0" fontId="0" fillId="0" borderId="0" xfId="0"/>
    <xf numFmtId="0" fontId="2" fillId="0" borderId="0" xfId="1" applyFont="1">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0" xfId="1" applyFont="1" applyBorder="1" applyAlignment="1">
      <alignment horizontal="center" vertical="center"/>
    </xf>
    <xf numFmtId="0" fontId="5" fillId="0" borderId="0" xfId="1" applyFont="1" applyBorder="1">
      <alignment vertical="center"/>
    </xf>
    <xf numFmtId="0" fontId="5" fillId="0" borderId="0" xfId="1" applyFont="1" applyBorder="1" applyAlignment="1">
      <alignment horizontal="right" vertical="center"/>
    </xf>
    <xf numFmtId="0" fontId="7" fillId="0" borderId="13" xfId="1" applyFont="1" applyBorder="1" applyAlignment="1">
      <alignment horizontal="center" vertical="center" wrapText="1"/>
    </xf>
    <xf numFmtId="0" fontId="5" fillId="0" borderId="13" xfId="1" applyFont="1" applyBorder="1" applyAlignment="1">
      <alignment horizontal="center" vertical="center"/>
    </xf>
    <xf numFmtId="0" fontId="5" fillId="0" borderId="13"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3" xfId="1" applyFont="1" applyBorder="1" applyAlignment="1">
      <alignment horizontal="center" vertical="center" wrapText="1"/>
    </xf>
    <xf numFmtId="0" fontId="2" fillId="0" borderId="13" xfId="1" applyFont="1" applyFill="1" applyBorder="1" applyAlignment="1">
      <alignment horizontal="center" vertical="center" wrapText="1"/>
    </xf>
    <xf numFmtId="0" fontId="5" fillId="0" borderId="13" xfId="1" applyFont="1" applyBorder="1" applyAlignment="1">
      <alignment vertical="center"/>
    </xf>
    <xf numFmtId="0" fontId="5" fillId="0" borderId="13" xfId="1" applyFont="1" applyBorder="1" applyAlignment="1">
      <alignment horizontal="left" vertical="center"/>
    </xf>
    <xf numFmtId="0" fontId="2" fillId="0" borderId="13" xfId="1" applyFont="1" applyBorder="1" applyAlignment="1">
      <alignment horizontal="center" vertical="center"/>
    </xf>
    <xf numFmtId="0" fontId="5" fillId="0" borderId="18" xfId="1" applyFont="1" applyFill="1" applyBorder="1" applyAlignment="1">
      <alignment horizontal="center" vertical="center"/>
    </xf>
    <xf numFmtId="0" fontId="2" fillId="0" borderId="13" xfId="1" applyFont="1" applyFill="1" applyBorder="1" applyAlignment="1">
      <alignment horizontal="center" vertical="center"/>
    </xf>
    <xf numFmtId="0" fontId="5" fillId="0" borderId="13" xfId="1" applyFont="1" applyBorder="1" applyAlignment="1">
      <alignment horizontal="right" vertical="center"/>
    </xf>
    <xf numFmtId="0" fontId="10" fillId="0" borderId="13" xfId="1" applyFont="1" applyFill="1" applyBorder="1" applyAlignment="1">
      <alignment horizontal="center" vertical="center" wrapText="1"/>
    </xf>
    <xf numFmtId="0" fontId="5" fillId="0" borderId="14" xfId="1" applyFont="1" applyBorder="1" applyAlignment="1">
      <alignment vertical="center"/>
    </xf>
    <xf numFmtId="0" fontId="5" fillId="0" borderId="16" xfId="1" applyFont="1" applyBorder="1" applyAlignment="1">
      <alignment vertical="center"/>
    </xf>
    <xf numFmtId="0" fontId="10" fillId="0" borderId="13" xfId="1" applyFont="1" applyBorder="1" applyAlignment="1">
      <alignment vertical="center"/>
    </xf>
    <xf numFmtId="0" fontId="10" fillId="0" borderId="13" xfId="1" applyFont="1" applyFill="1" applyBorder="1" applyAlignment="1">
      <alignment horizontal="center" vertical="center"/>
    </xf>
    <xf numFmtId="0" fontId="10" fillId="0" borderId="13" xfId="1" applyFont="1" applyBorder="1" applyAlignment="1">
      <alignment horizontal="center" vertical="center"/>
    </xf>
    <xf numFmtId="0" fontId="17" fillId="0" borderId="0" xfId="2" applyFont="1" applyAlignment="1">
      <alignment horizontal="left" vertical="top"/>
    </xf>
    <xf numFmtId="0" fontId="18" fillId="0" borderId="0" xfId="2" applyFont="1" applyAlignment="1">
      <alignment horizontal="left" vertical="top"/>
    </xf>
    <xf numFmtId="0" fontId="10" fillId="0" borderId="0" xfId="2" applyFont="1"/>
    <xf numFmtId="0" fontId="10" fillId="0" borderId="0" xfId="2" applyFont="1" applyAlignment="1">
      <alignment horizontal="center"/>
    </xf>
    <xf numFmtId="0" fontId="10" fillId="0" borderId="0" xfId="2" applyFont="1" applyFill="1"/>
    <xf numFmtId="0" fontId="10" fillId="0" borderId="0" xfId="2" applyFont="1" applyAlignment="1">
      <alignment horizontal="center" vertical="center"/>
    </xf>
    <xf numFmtId="0" fontId="10" fillId="0" borderId="0" xfId="2" applyFont="1" applyAlignment="1">
      <alignment vertical="center"/>
    </xf>
    <xf numFmtId="0" fontId="10" fillId="0" borderId="0" xfId="2" applyFont="1" applyAlignment="1">
      <alignment horizontal="left" vertical="center"/>
    </xf>
    <xf numFmtId="0" fontId="10" fillId="0" borderId="0" xfId="2" applyFont="1" applyFill="1" applyAlignment="1">
      <alignment horizontal="center" vertical="center"/>
    </xf>
    <xf numFmtId="0" fontId="19" fillId="0" borderId="0" xfId="2" applyFont="1" applyAlignment="1">
      <alignment horizontal="left" vertical="center"/>
    </xf>
    <xf numFmtId="0" fontId="21" fillId="0" borderId="0" xfId="2" applyFont="1" applyAlignment="1">
      <alignment horizontal="left" vertical="center"/>
    </xf>
    <xf numFmtId="0" fontId="10" fillId="0" borderId="13" xfId="2" applyFont="1" applyBorder="1" applyAlignment="1">
      <alignment horizontal="center" vertical="center"/>
    </xf>
    <xf numFmtId="0" fontId="10" fillId="0" borderId="13" xfId="2" applyFont="1" applyBorder="1" applyAlignment="1">
      <alignment horizontal="center" vertical="center" textRotation="255"/>
    </xf>
    <xf numFmtId="0" fontId="10" fillId="2" borderId="13" xfId="2" applyFont="1" applyFill="1" applyBorder="1" applyAlignment="1">
      <alignment horizontal="center" vertical="center"/>
    </xf>
    <xf numFmtId="0" fontId="17" fillId="0" borderId="13" xfId="2" applyFont="1" applyBorder="1" applyAlignment="1">
      <alignment horizontal="left" vertical="center" wrapText="1"/>
    </xf>
    <xf numFmtId="0" fontId="17" fillId="0" borderId="15" xfId="2" applyFont="1" applyFill="1" applyBorder="1" applyAlignment="1">
      <alignment horizontal="left" vertical="center" wrapText="1"/>
    </xf>
    <xf numFmtId="0" fontId="22" fillId="0" borderId="13"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15" xfId="2" applyFont="1" applyFill="1" applyBorder="1" applyAlignment="1">
      <alignment horizontal="center" vertical="center"/>
    </xf>
    <xf numFmtId="0" fontId="17" fillId="0" borderId="0" xfId="2" applyFont="1" applyAlignment="1">
      <alignment vertical="center"/>
    </xf>
    <xf numFmtId="0" fontId="19" fillId="0" borderId="0" xfId="2" applyFont="1" applyAlignment="1">
      <alignment vertical="center"/>
    </xf>
    <xf numFmtId="0" fontId="19" fillId="0" borderId="0" xfId="2" applyFont="1" applyAlignment="1">
      <alignment horizontal="right" vertical="center"/>
    </xf>
    <xf numFmtId="0" fontId="19" fillId="0" borderId="0" xfId="2" applyFont="1" applyAlignment="1">
      <alignment horizontal="left" vertical="center" shrinkToFit="1"/>
    </xf>
    <xf numFmtId="0" fontId="19" fillId="0" borderId="0" xfId="2" applyFont="1" applyAlignment="1">
      <alignment vertical="center" shrinkToFit="1"/>
    </xf>
    <xf numFmtId="0" fontId="17" fillId="0" borderId="0" xfId="1" applyFont="1" applyAlignment="1">
      <alignment vertical="top"/>
    </xf>
    <xf numFmtId="0" fontId="10" fillId="0" borderId="0" xfId="1" applyFont="1">
      <alignment vertical="center"/>
    </xf>
    <xf numFmtId="0" fontId="10" fillId="0" borderId="0" xfId="1" applyFont="1" applyBorder="1">
      <alignment vertical="center"/>
    </xf>
    <xf numFmtId="0" fontId="10" fillId="0" borderId="13" xfId="1" applyFont="1" applyBorder="1">
      <alignment vertical="center"/>
    </xf>
    <xf numFmtId="0" fontId="21" fillId="0" borderId="0" xfId="1" applyFont="1" applyBorder="1" applyAlignment="1">
      <alignment horizontal="center" vertical="center" wrapText="1"/>
    </xf>
    <xf numFmtId="0" fontId="10" fillId="0" borderId="16" xfId="1" applyFont="1" applyBorder="1" applyAlignment="1">
      <alignment vertical="center"/>
    </xf>
    <xf numFmtId="14" fontId="10" fillId="0" borderId="14" xfId="1" applyNumberFormat="1" applyFont="1" applyBorder="1" applyAlignment="1">
      <alignment horizontal="left" vertical="center"/>
    </xf>
    <xf numFmtId="14" fontId="10" fillId="0" borderId="15" xfId="1" applyNumberFormat="1" applyFont="1" applyBorder="1" applyAlignment="1">
      <alignment vertical="center"/>
    </xf>
    <xf numFmtId="14" fontId="10" fillId="0" borderId="16" xfId="1" applyNumberFormat="1" applyFont="1" applyBorder="1" applyAlignment="1">
      <alignment vertical="center"/>
    </xf>
    <xf numFmtId="14" fontId="10" fillId="0" borderId="0" xfId="1" applyNumberFormat="1" applyFont="1" applyBorder="1">
      <alignment vertical="center"/>
    </xf>
    <xf numFmtId="0" fontId="10" fillId="0" borderId="0" xfId="1" applyFont="1" applyBorder="1" applyAlignment="1">
      <alignment vertical="center" wrapText="1"/>
    </xf>
    <xf numFmtId="0" fontId="21" fillId="0" borderId="0" xfId="1" applyFont="1" applyFill="1" applyBorder="1">
      <alignment vertical="center"/>
    </xf>
    <xf numFmtId="0" fontId="10" fillId="3" borderId="13" xfId="1" applyFont="1" applyFill="1" applyBorder="1" applyAlignment="1">
      <alignment vertical="center" wrapText="1"/>
    </xf>
    <xf numFmtId="0" fontId="10" fillId="3" borderId="13" xfId="1" applyFont="1" applyFill="1" applyBorder="1" applyAlignment="1">
      <alignment horizontal="center" vertical="center"/>
    </xf>
    <xf numFmtId="0" fontId="10" fillId="0" borderId="16" xfId="1" applyFont="1" applyBorder="1">
      <alignment vertical="center"/>
    </xf>
    <xf numFmtId="0" fontId="10" fillId="0" borderId="14" xfId="1" applyFont="1" applyBorder="1" applyAlignment="1">
      <alignment vertical="center"/>
    </xf>
    <xf numFmtId="38" fontId="10" fillId="0" borderId="14" xfId="3" applyFont="1" applyBorder="1" applyAlignment="1">
      <alignment vertical="center"/>
    </xf>
    <xf numFmtId="38" fontId="10" fillId="0" borderId="15" xfId="3" applyFont="1" applyBorder="1" applyAlignment="1">
      <alignment vertical="center"/>
    </xf>
    <xf numFmtId="38" fontId="10" fillId="0" borderId="31" xfId="3" applyFont="1" applyBorder="1" applyAlignment="1">
      <alignment vertical="center"/>
    </xf>
    <xf numFmtId="0" fontId="10" fillId="0" borderId="14" xfId="1" applyFont="1" applyBorder="1" applyAlignment="1">
      <alignment horizontal="left" vertical="center"/>
    </xf>
    <xf numFmtId="0" fontId="10" fillId="0" borderId="14" xfId="1" applyFont="1" applyBorder="1">
      <alignment vertical="center"/>
    </xf>
    <xf numFmtId="0" fontId="10" fillId="2" borderId="33" xfId="1" applyFont="1" applyFill="1" applyBorder="1" applyAlignment="1">
      <alignment horizontal="center" vertical="center" textRotation="255" shrinkToFit="1"/>
    </xf>
    <xf numFmtId="38" fontId="10" fillId="0" borderId="16" xfId="3" applyFont="1" applyBorder="1" applyAlignment="1">
      <alignment horizontal="right" vertical="center"/>
    </xf>
    <xf numFmtId="38" fontId="10" fillId="0" borderId="15" xfId="3" applyFont="1" applyBorder="1" applyAlignment="1">
      <alignment horizontal="center" vertical="center"/>
    </xf>
    <xf numFmtId="0" fontId="10" fillId="0" borderId="13" xfId="1" applyFont="1" applyBorder="1" applyAlignment="1">
      <alignment vertical="center" wrapText="1"/>
    </xf>
    <xf numFmtId="0" fontId="10" fillId="0" borderId="14" xfId="1" applyFont="1" applyBorder="1" applyAlignment="1">
      <alignment horizontal="left" vertical="center" wrapText="1"/>
    </xf>
    <xf numFmtId="0" fontId="10" fillId="0" borderId="14" xfId="1" applyFont="1" applyBorder="1" applyAlignment="1">
      <alignment vertical="center" wrapText="1"/>
    </xf>
    <xf numFmtId="0" fontId="10" fillId="0" borderId="34" xfId="1" applyFont="1" applyBorder="1" applyAlignment="1">
      <alignment horizontal="center" vertical="center" wrapText="1"/>
    </xf>
    <xf numFmtId="0" fontId="19" fillId="0" borderId="13" xfId="1" quotePrefix="1" applyFont="1" applyBorder="1" applyAlignment="1">
      <alignment horizontal="center" vertical="center" wrapText="1"/>
    </xf>
    <xf numFmtId="0" fontId="10" fillId="0" borderId="15" xfId="1" applyFont="1" applyBorder="1" applyAlignment="1">
      <alignment vertical="center" wrapText="1"/>
    </xf>
    <xf numFmtId="0" fontId="10" fillId="0" borderId="13" xfId="1" applyFont="1" applyBorder="1" applyAlignment="1">
      <alignment vertical="center" textRotation="255" shrinkToFit="1"/>
    </xf>
    <xf numFmtId="0" fontId="10" fillId="0" borderId="21" xfId="1" applyFont="1" applyBorder="1">
      <alignment vertical="center"/>
    </xf>
    <xf numFmtId="0" fontId="10" fillId="0" borderId="32" xfId="1" applyFont="1" applyBorder="1">
      <alignment vertical="center"/>
    </xf>
    <xf numFmtId="0" fontId="10" fillId="0" borderId="13" xfId="1" applyFont="1" applyBorder="1" applyAlignment="1">
      <alignment horizontal="left" vertical="center" wrapText="1"/>
    </xf>
    <xf numFmtId="0" fontId="10" fillId="0" borderId="18" xfId="1" applyFont="1" applyBorder="1">
      <alignment vertical="center"/>
    </xf>
    <xf numFmtId="0" fontId="17" fillId="0" borderId="0" xfId="1" applyFont="1">
      <alignment vertical="center"/>
    </xf>
    <xf numFmtId="0" fontId="19" fillId="3" borderId="13" xfId="1" applyFont="1" applyFill="1" applyBorder="1" applyAlignment="1">
      <alignment horizontal="center" vertical="center" wrapText="1"/>
    </xf>
    <xf numFmtId="179" fontId="10" fillId="0" borderId="13" xfId="3" applyNumberFormat="1" applyFont="1" applyBorder="1" applyAlignment="1">
      <alignment horizontal="right" vertical="center"/>
    </xf>
    <xf numFmtId="0" fontId="10" fillId="0" borderId="15" xfId="1" applyFont="1" applyBorder="1">
      <alignment vertical="center"/>
    </xf>
    <xf numFmtId="179" fontId="10" fillId="0" borderId="16" xfId="3" applyNumberFormat="1" applyFont="1" applyBorder="1" applyAlignment="1">
      <alignment horizontal="right" vertical="center"/>
    </xf>
    <xf numFmtId="0" fontId="19" fillId="0" borderId="13" xfId="1" quotePrefix="1" applyFont="1" applyBorder="1" applyAlignment="1">
      <alignment vertical="center" wrapText="1"/>
    </xf>
    <xf numFmtId="0" fontId="10" fillId="0" borderId="16" xfId="1" applyFont="1" applyBorder="1" applyAlignment="1">
      <alignment vertical="center" wrapText="1"/>
    </xf>
    <xf numFmtId="38" fontId="10" fillId="0" borderId="14" xfId="3" applyFont="1" applyBorder="1">
      <alignment vertical="center"/>
    </xf>
    <xf numFmtId="38" fontId="10" fillId="0" borderId="15" xfId="3" applyFont="1" applyBorder="1">
      <alignment vertical="center"/>
    </xf>
    <xf numFmtId="179" fontId="10" fillId="0" borderId="16" xfId="1" applyNumberFormat="1" applyFont="1" applyBorder="1" applyAlignment="1">
      <alignment horizontal="right" vertical="center"/>
    </xf>
    <xf numFmtId="0" fontId="10" fillId="0" borderId="22" xfId="1" applyFont="1" applyBorder="1">
      <alignment vertical="center"/>
    </xf>
    <xf numFmtId="0" fontId="10" fillId="0" borderId="35" xfId="1" applyFont="1" applyBorder="1">
      <alignment vertical="center"/>
    </xf>
    <xf numFmtId="179" fontId="10" fillId="0" borderId="23" xfId="3" applyNumberFormat="1" applyFont="1" applyBorder="1" applyAlignment="1">
      <alignment horizontal="right" vertical="center"/>
    </xf>
    <xf numFmtId="0" fontId="10" fillId="0" borderId="0" xfId="1" applyFont="1" applyBorder="1" applyAlignment="1">
      <alignment horizontal="center" vertical="center" wrapText="1"/>
    </xf>
    <xf numFmtId="38" fontId="10" fillId="0" borderId="0" xfId="3" applyFont="1" applyBorder="1">
      <alignment vertical="center"/>
    </xf>
    <xf numFmtId="14" fontId="10" fillId="2" borderId="13" xfId="1" applyNumberFormat="1" applyFont="1" applyFill="1" applyBorder="1" applyAlignment="1">
      <alignment horizontal="center" vertical="center"/>
    </xf>
    <xf numFmtId="180" fontId="10" fillId="0" borderId="13" xfId="1" applyNumberFormat="1" applyFont="1" applyBorder="1">
      <alignment vertical="center"/>
    </xf>
    <xf numFmtId="181" fontId="10" fillId="0" borderId="6" xfId="1" applyNumberFormat="1" applyFont="1" applyBorder="1" applyAlignment="1">
      <alignment vertical="center" wrapText="1"/>
    </xf>
    <xf numFmtId="181" fontId="10" fillId="0" borderId="7" xfId="1" applyNumberFormat="1" applyFont="1" applyBorder="1" applyAlignment="1">
      <alignment vertical="center" wrapText="1"/>
    </xf>
    <xf numFmtId="181" fontId="10" fillId="0" borderId="16" xfId="1" applyNumberFormat="1" applyFont="1" applyBorder="1" applyAlignment="1">
      <alignment vertical="center" wrapText="1"/>
    </xf>
    <xf numFmtId="182" fontId="10" fillId="0" borderId="16" xfId="1" applyNumberFormat="1" applyFont="1" applyBorder="1" applyAlignment="1">
      <alignment vertical="center" wrapText="1"/>
    </xf>
    <xf numFmtId="181" fontId="10" fillId="0" borderId="14" xfId="1" applyNumberFormat="1" applyFont="1" applyBorder="1" applyAlignment="1">
      <alignment vertical="center" wrapText="1"/>
    </xf>
    <xf numFmtId="181" fontId="10" fillId="0" borderId="15" xfId="1" applyNumberFormat="1" applyFont="1" applyBorder="1" applyAlignment="1">
      <alignment vertical="center" wrapText="1"/>
    </xf>
    <xf numFmtId="181" fontId="10" fillId="0" borderId="22" xfId="1" applyNumberFormat="1" applyFont="1" applyBorder="1" applyAlignment="1">
      <alignment vertical="center" wrapText="1"/>
    </xf>
    <xf numFmtId="181" fontId="10" fillId="0" borderId="35" xfId="1" applyNumberFormat="1" applyFont="1" applyBorder="1" applyAlignment="1">
      <alignment vertical="center" wrapText="1"/>
    </xf>
    <xf numFmtId="0" fontId="10" fillId="0" borderId="0" xfId="1" applyFont="1" applyFill="1" applyBorder="1" applyAlignment="1">
      <alignment horizontal="center" vertical="center"/>
    </xf>
    <xf numFmtId="182" fontId="10" fillId="0" borderId="0" xfId="1" applyNumberFormat="1" applyFont="1" applyBorder="1" applyAlignment="1">
      <alignment horizontal="center" vertical="center" wrapText="1"/>
    </xf>
    <xf numFmtId="0" fontId="10" fillId="0" borderId="14" xfId="1" applyFont="1" applyFill="1" applyBorder="1" applyAlignment="1">
      <alignment horizontal="center" vertical="center" textRotation="255" shrinkToFit="1"/>
    </xf>
    <xf numFmtId="0" fontId="10" fillId="0" borderId="15" xfId="1" applyFont="1" applyFill="1" applyBorder="1" applyAlignment="1">
      <alignment vertical="center" wrapText="1"/>
    </xf>
    <xf numFmtId="38" fontId="10" fillId="0" borderId="16" xfId="3" applyFont="1" applyFill="1" applyBorder="1" applyAlignment="1">
      <alignment horizontal="right" vertical="center"/>
    </xf>
    <xf numFmtId="0" fontId="10" fillId="0" borderId="0" xfId="1" applyFont="1" applyFill="1" applyBorder="1">
      <alignment vertical="center"/>
    </xf>
    <xf numFmtId="0" fontId="10" fillId="0" borderId="14" xfId="1" applyFont="1" applyFill="1" applyBorder="1">
      <alignment vertical="center"/>
    </xf>
    <xf numFmtId="0" fontId="10" fillId="0" borderId="15" xfId="1" applyFont="1" applyFill="1" applyBorder="1">
      <alignment vertical="center"/>
    </xf>
    <xf numFmtId="0" fontId="10" fillId="0" borderId="0" xfId="1" applyFont="1" applyFill="1" applyBorder="1" applyAlignment="1">
      <alignment vertical="center" wrapText="1"/>
    </xf>
    <xf numFmtId="0" fontId="10" fillId="0" borderId="13" xfId="1" applyFont="1" applyBorder="1" applyAlignment="1">
      <alignment horizontal="left" vertical="center"/>
    </xf>
    <xf numFmtId="38" fontId="10" fillId="0" borderId="16" xfId="3" applyFont="1" applyFill="1" applyBorder="1">
      <alignment vertical="center"/>
    </xf>
    <xf numFmtId="38" fontId="10" fillId="0" borderId="0" xfId="3" applyFont="1" applyFill="1" applyBorder="1">
      <alignment vertical="center"/>
    </xf>
    <xf numFmtId="0" fontId="17" fillId="3" borderId="13" xfId="1" applyFont="1" applyFill="1" applyBorder="1" applyAlignment="1">
      <alignment vertical="center" wrapText="1"/>
    </xf>
    <xf numFmtId="0" fontId="10" fillId="0" borderId="0" xfId="1" applyFont="1" applyFill="1" applyBorder="1" applyAlignment="1">
      <alignment horizontal="center" vertical="center" textRotation="255" shrinkToFit="1"/>
    </xf>
    <xf numFmtId="0" fontId="10" fillId="0" borderId="13" xfId="1" applyFont="1" applyBorder="1" applyAlignment="1">
      <alignment vertical="center" shrinkToFit="1"/>
    </xf>
    <xf numFmtId="0" fontId="10" fillId="0" borderId="0" xfId="1" applyFont="1" applyBorder="1" applyAlignment="1">
      <alignment horizontal="left" vertical="center"/>
    </xf>
    <xf numFmtId="0" fontId="17" fillId="0" borderId="0" xfId="1" applyFont="1" applyAlignment="1">
      <alignment horizontal="left" vertical="top"/>
    </xf>
    <xf numFmtId="0" fontId="18" fillId="0" borderId="0" xfId="1" applyFont="1" applyAlignment="1">
      <alignment horizontal="left" vertical="top"/>
    </xf>
    <xf numFmtId="0" fontId="10" fillId="0" borderId="0" xfId="1" applyFont="1" applyAlignment="1"/>
    <xf numFmtId="0" fontId="10" fillId="0" borderId="0" xfId="1" applyFont="1" applyAlignment="1">
      <alignment horizontal="center"/>
    </xf>
    <xf numFmtId="0" fontId="10" fillId="0" borderId="0" xfId="1" applyFont="1" applyAlignment="1">
      <alignment horizontal="center" vertical="center"/>
    </xf>
    <xf numFmtId="0" fontId="10" fillId="0" borderId="0" xfId="1" applyFont="1" applyAlignment="1">
      <alignment horizontal="right" vertical="center"/>
    </xf>
    <xf numFmtId="0" fontId="19" fillId="0" borderId="13" xfId="1" applyFont="1" applyBorder="1" applyAlignment="1">
      <alignment horizontal="center" vertical="center"/>
    </xf>
    <xf numFmtId="0" fontId="10" fillId="0" borderId="0" xfId="1" applyFont="1" applyAlignment="1">
      <alignment horizontal="left" vertical="center"/>
    </xf>
    <xf numFmtId="0" fontId="17" fillId="0" borderId="0" xfId="1" applyFont="1" applyAlignment="1">
      <alignment horizontal="right" vertical="center"/>
    </xf>
    <xf numFmtId="0" fontId="19" fillId="0" borderId="0" xfId="1" applyFont="1" applyBorder="1" applyAlignment="1">
      <alignment horizontal="center" vertical="center"/>
    </xf>
    <xf numFmtId="0" fontId="19" fillId="0" borderId="0" xfId="1" applyFont="1" applyBorder="1" applyAlignment="1">
      <alignment horizontal="left" vertical="center"/>
    </xf>
    <xf numFmtId="0" fontId="20" fillId="0" borderId="0" xfId="1" applyFont="1" applyAlignment="1">
      <alignment horizontal="center"/>
    </xf>
    <xf numFmtId="0" fontId="10" fillId="0" borderId="0" xfId="1" applyFont="1" applyFill="1" applyAlignment="1">
      <alignment horizontal="center" vertical="center"/>
    </xf>
    <xf numFmtId="0" fontId="10" fillId="0" borderId="13" xfId="1" applyFont="1" applyBorder="1" applyAlignment="1">
      <alignment horizontal="center" vertical="center" textRotation="255"/>
    </xf>
    <xf numFmtId="0" fontId="10" fillId="0" borderId="13" xfId="1" applyFont="1" applyBorder="1" applyAlignment="1">
      <alignment horizontal="center" vertical="center" wrapText="1"/>
    </xf>
    <xf numFmtId="0" fontId="10" fillId="2" borderId="13" xfId="1" applyFont="1" applyFill="1" applyBorder="1" applyAlignment="1">
      <alignment horizontal="center" vertical="center"/>
    </xf>
    <xf numFmtId="0" fontId="22" fillId="0" borderId="13" xfId="1" applyFont="1" applyFill="1" applyBorder="1" applyAlignment="1">
      <alignment horizontal="center" vertical="center" wrapText="1"/>
    </xf>
    <xf numFmtId="0" fontId="22" fillId="0" borderId="13" xfId="1" applyFont="1" applyBorder="1" applyAlignment="1">
      <alignment horizontal="center" vertical="center" wrapText="1"/>
    </xf>
    <xf numFmtId="0" fontId="10" fillId="0" borderId="0" xfId="1" applyFont="1" applyBorder="1" applyAlignment="1">
      <alignment horizontal="center" vertical="center"/>
    </xf>
    <xf numFmtId="0" fontId="22" fillId="0" borderId="0" xfId="1" applyFont="1" applyBorder="1" applyAlignment="1">
      <alignment horizontal="center" vertical="center" wrapText="1"/>
    </xf>
    <xf numFmtId="0" fontId="24" fillId="0" borderId="35" xfId="1" applyFont="1" applyBorder="1" applyAlignment="1">
      <alignment horizontal="left"/>
    </xf>
    <xf numFmtId="0" fontId="19" fillId="0" borderId="13" xfId="1" applyFont="1" applyFill="1" applyBorder="1" applyAlignment="1">
      <alignment horizontal="left" vertical="center"/>
    </xf>
    <xf numFmtId="0" fontId="19" fillId="0" borderId="16" xfId="1" applyFont="1" applyFill="1" applyBorder="1" applyAlignment="1">
      <alignment horizontal="left" vertical="center"/>
    </xf>
    <xf numFmtId="0" fontId="17" fillId="0" borderId="13" xfId="1" applyFont="1" applyBorder="1" applyAlignment="1">
      <alignment horizontal="center" vertical="center" wrapText="1"/>
    </xf>
    <xf numFmtId="0" fontId="10" fillId="4" borderId="13" xfId="1" applyFont="1" applyFill="1" applyBorder="1" applyAlignment="1">
      <alignment horizontal="center" vertical="center"/>
    </xf>
    <xf numFmtId="0" fontId="17" fillId="0" borderId="13" xfId="1" applyFont="1" applyBorder="1" applyAlignment="1">
      <alignment horizontal="left" vertical="center" wrapText="1"/>
    </xf>
    <xf numFmtId="0" fontId="24" fillId="5" borderId="0" xfId="1" applyFont="1" applyFill="1" applyAlignment="1">
      <alignment horizontal="left"/>
    </xf>
    <xf numFmtId="0" fontId="21" fillId="5" borderId="0" xfId="1" applyFont="1" applyFill="1" applyAlignment="1">
      <alignment horizontal="left" vertical="center"/>
    </xf>
    <xf numFmtId="0" fontId="10" fillId="5" borderId="0" xfId="1" applyFont="1" applyFill="1" applyAlignment="1">
      <alignment horizontal="center" vertical="center"/>
    </xf>
    <xf numFmtId="0" fontId="10" fillId="5" borderId="13" xfId="1" applyFont="1" applyFill="1" applyBorder="1" applyAlignment="1">
      <alignment horizontal="center" vertical="center"/>
    </xf>
    <xf numFmtId="0" fontId="10" fillId="5" borderId="13" xfId="1" applyFont="1" applyFill="1" applyBorder="1" applyAlignment="1">
      <alignment horizontal="center" vertical="center" textRotation="255"/>
    </xf>
    <xf numFmtId="0" fontId="10" fillId="5" borderId="13" xfId="1" applyFont="1" applyFill="1" applyBorder="1" applyAlignment="1">
      <alignment horizontal="center" vertical="center" wrapText="1"/>
    </xf>
    <xf numFmtId="0" fontId="19" fillId="5" borderId="13" xfId="1" applyFont="1" applyFill="1" applyBorder="1" applyAlignment="1">
      <alignment horizontal="left" vertical="center" wrapText="1"/>
    </xf>
    <xf numFmtId="0" fontId="22" fillId="5" borderId="13" xfId="1" applyFont="1" applyFill="1" applyBorder="1" applyAlignment="1">
      <alignment horizontal="center" vertical="center" wrapText="1"/>
    </xf>
    <xf numFmtId="0" fontId="10" fillId="5" borderId="17" xfId="1" applyFont="1" applyFill="1" applyBorder="1" applyAlignment="1">
      <alignment horizontal="center" vertical="center"/>
    </xf>
    <xf numFmtId="0" fontId="22" fillId="5" borderId="17" xfId="1" applyFont="1" applyFill="1" applyBorder="1" applyAlignment="1">
      <alignment horizontal="center" vertical="center" wrapText="1"/>
    </xf>
    <xf numFmtId="0" fontId="10" fillId="5" borderId="0" xfId="1" applyFont="1" applyFill="1" applyBorder="1" applyAlignment="1">
      <alignment horizontal="center" vertical="center"/>
    </xf>
    <xf numFmtId="0" fontId="10" fillId="5" borderId="0" xfId="1" applyFont="1" applyFill="1" applyBorder="1" applyAlignment="1">
      <alignment horizontal="left" vertical="center"/>
    </xf>
    <xf numFmtId="0" fontId="22" fillId="5" borderId="0" xfId="1" applyFont="1" applyFill="1" applyBorder="1" applyAlignment="1">
      <alignment horizontal="center" vertical="center" wrapText="1"/>
    </xf>
    <xf numFmtId="0" fontId="10" fillId="5" borderId="33" xfId="1" applyFont="1" applyFill="1" applyBorder="1" applyAlignment="1">
      <alignment horizontal="center" vertical="center" textRotation="255" shrinkToFit="1"/>
    </xf>
    <xf numFmtId="0" fontId="10" fillId="5" borderId="34" xfId="1" applyFont="1" applyFill="1" applyBorder="1" applyAlignment="1">
      <alignment horizontal="center" vertical="center"/>
    </xf>
    <xf numFmtId="38" fontId="10" fillId="5" borderId="16" xfId="3" applyFont="1" applyFill="1" applyBorder="1" applyAlignment="1">
      <alignment horizontal="right" vertical="center"/>
    </xf>
    <xf numFmtId="0" fontId="5" fillId="0" borderId="13" xfId="1" applyFont="1" applyBorder="1" applyAlignment="1">
      <alignment horizontal="center" vertical="center"/>
    </xf>
    <xf numFmtId="0" fontId="10" fillId="0" borderId="13" xfId="1" applyFont="1" applyBorder="1" applyAlignment="1">
      <alignment horizontal="center" vertical="center"/>
    </xf>
    <xf numFmtId="0" fontId="5" fillId="0" borderId="14" xfId="1" applyFont="1" applyBorder="1" applyAlignment="1">
      <alignment horizontal="left" vertical="center"/>
    </xf>
    <xf numFmtId="0" fontId="10" fillId="0" borderId="13" xfId="1" applyFont="1" applyBorder="1" applyAlignment="1">
      <alignment horizontal="left" vertical="center" wrapText="1"/>
    </xf>
    <xf numFmtId="0" fontId="10" fillId="0" borderId="19" xfId="1" applyFont="1" applyBorder="1" applyAlignment="1">
      <alignment horizontal="left" vertical="center"/>
    </xf>
    <xf numFmtId="0" fontId="10" fillId="2" borderId="14" xfId="1" applyFont="1" applyFill="1" applyBorder="1" applyAlignment="1">
      <alignment horizontal="center" vertical="center"/>
    </xf>
    <xf numFmtId="0" fontId="10" fillId="0" borderId="13" xfId="1" applyFont="1" applyBorder="1" applyAlignment="1">
      <alignment vertical="center" wrapText="1"/>
    </xf>
    <xf numFmtId="0" fontId="10" fillId="0" borderId="15" xfId="1" applyFont="1" applyBorder="1" applyAlignment="1">
      <alignment horizontal="center" vertical="center"/>
    </xf>
    <xf numFmtId="0" fontId="5" fillId="0" borderId="18" xfId="1" applyFont="1" applyBorder="1" applyAlignment="1">
      <alignment horizontal="center" vertical="center"/>
    </xf>
    <xf numFmtId="38" fontId="10" fillId="0" borderId="31" xfId="3" applyFont="1" applyBorder="1" applyAlignment="1">
      <alignment horizontal="right" vertical="center"/>
    </xf>
    <xf numFmtId="0" fontId="2" fillId="0" borderId="0" xfId="1" applyFont="1" applyAlignment="1">
      <alignment vertical="top"/>
    </xf>
    <xf numFmtId="0" fontId="5" fillId="0" borderId="23" xfId="1" applyFont="1" applyBorder="1" applyAlignment="1">
      <alignment horizontal="left" vertical="center" wrapText="1"/>
    </xf>
    <xf numFmtId="0" fontId="5" fillId="0" borderId="14" xfId="1" applyFont="1" applyBorder="1" applyAlignment="1">
      <alignment vertical="center" wrapText="1"/>
    </xf>
    <xf numFmtId="38" fontId="5" fillId="0" borderId="14" xfId="3" applyFont="1" applyBorder="1" applyAlignment="1">
      <alignment vertical="center"/>
    </xf>
    <xf numFmtId="38" fontId="5" fillId="0" borderId="15" xfId="3" applyFont="1" applyBorder="1" applyAlignment="1">
      <alignment vertical="center"/>
    </xf>
    <xf numFmtId="38" fontId="5" fillId="0" borderId="31" xfId="3" applyFont="1" applyBorder="1" applyAlignment="1">
      <alignment vertical="center"/>
    </xf>
    <xf numFmtId="0" fontId="25" fillId="0" borderId="13" xfId="1" applyFont="1" applyBorder="1" applyAlignment="1">
      <alignment vertical="center" wrapText="1"/>
    </xf>
    <xf numFmtId="0" fontId="5" fillId="0" borderId="13" xfId="1" applyFont="1" applyBorder="1" applyAlignment="1">
      <alignment horizontal="left" vertical="center"/>
    </xf>
    <xf numFmtId="0" fontId="5" fillId="0" borderId="13" xfId="1" applyFont="1" applyBorder="1" applyAlignment="1">
      <alignment horizontal="center" vertical="center"/>
    </xf>
    <xf numFmtId="178" fontId="5" fillId="0" borderId="13" xfId="1" applyNumberFormat="1" applyFont="1" applyBorder="1" applyAlignment="1">
      <alignment horizontal="left" vertical="center"/>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5" fillId="0" borderId="13" xfId="1" applyFont="1" applyBorder="1" applyAlignment="1">
      <alignment horizontal="left" vertical="center" wrapText="1"/>
    </xf>
    <xf numFmtId="0" fontId="5" fillId="0" borderId="13" xfId="1" applyFont="1" applyFill="1" applyBorder="1" applyAlignment="1">
      <alignment horizontal="left" vertical="center"/>
    </xf>
    <xf numFmtId="0" fontId="5" fillId="0" borderId="13" xfId="1" applyFont="1" applyBorder="1" applyAlignment="1">
      <alignment horizontal="left" vertical="center" indent="2"/>
    </xf>
    <xf numFmtId="0" fontId="5" fillId="0" borderId="13" xfId="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3" xfId="1" applyFont="1" applyFill="1" applyBorder="1" applyAlignment="1">
      <alignment horizontal="center" vertical="center"/>
    </xf>
    <xf numFmtId="176" fontId="5" fillId="0" borderId="13" xfId="1" applyNumberFormat="1" applyFont="1" applyBorder="1" applyAlignment="1">
      <alignment horizontal="left" vertical="center"/>
    </xf>
    <xf numFmtId="177" fontId="5" fillId="0" borderId="13" xfId="1" applyNumberFormat="1" applyFont="1" applyBorder="1" applyAlignment="1">
      <alignment horizontal="left" vertical="center"/>
    </xf>
    <xf numFmtId="0" fontId="5" fillId="0" borderId="18" xfId="1" applyFont="1" applyFill="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13" xfId="1" applyFont="1" applyFill="1" applyBorder="1" applyAlignment="1">
      <alignment horizontal="left" vertical="center" wrapText="1"/>
    </xf>
    <xf numFmtId="0" fontId="5" fillId="0" borderId="13" xfId="1" applyFont="1" applyFill="1" applyBorder="1" applyAlignment="1">
      <alignment horizontal="left" vertical="top"/>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6" fillId="0" borderId="0" xfId="1" applyFont="1" applyAlignment="1">
      <alignment horizontal="center" vertical="center"/>
    </xf>
    <xf numFmtId="0" fontId="21" fillId="0" borderId="13" xfId="2" applyFont="1" applyBorder="1" applyAlignment="1">
      <alignment horizontal="center" vertical="center"/>
    </xf>
    <xf numFmtId="0" fontId="21" fillId="0" borderId="14" xfId="2" applyFont="1" applyBorder="1" applyAlignment="1">
      <alignment horizontal="center" vertical="center"/>
    </xf>
    <xf numFmtId="0" fontId="21" fillId="0" borderId="15" xfId="2" applyFont="1" applyBorder="1" applyAlignment="1">
      <alignment horizontal="center" vertical="center"/>
    </xf>
    <xf numFmtId="0" fontId="21" fillId="0" borderId="16" xfId="2" applyFont="1" applyBorder="1" applyAlignment="1">
      <alignment horizontal="center" vertical="center"/>
    </xf>
    <xf numFmtId="0" fontId="19" fillId="0" borderId="0" xfId="2" applyFont="1" applyAlignment="1">
      <alignment horizontal="left" vertical="center" shrinkToFit="1"/>
    </xf>
    <xf numFmtId="0" fontId="19" fillId="0" borderId="0" xfId="2" applyFont="1" applyAlignment="1">
      <alignment horizontal="left" vertical="center"/>
    </xf>
    <xf numFmtId="0" fontId="10" fillId="0" borderId="13" xfId="2" applyFont="1" applyBorder="1" applyAlignment="1">
      <alignment horizontal="left" vertical="center" wrapText="1"/>
    </xf>
    <xf numFmtId="0" fontId="10" fillId="0" borderId="14" xfId="2" applyFont="1" applyBorder="1" applyAlignment="1">
      <alignment horizontal="center" vertical="center"/>
    </xf>
    <xf numFmtId="0" fontId="10" fillId="0" borderId="16" xfId="2" applyFont="1" applyBorder="1" applyAlignment="1">
      <alignment horizontal="center" vertical="center"/>
    </xf>
    <xf numFmtId="0" fontId="10" fillId="0" borderId="25" xfId="2" applyFont="1" applyBorder="1" applyAlignment="1">
      <alignment horizontal="center" vertical="center"/>
    </xf>
    <xf numFmtId="0" fontId="10" fillId="0" borderId="27" xfId="2" applyFont="1" applyBorder="1" applyAlignment="1">
      <alignment horizontal="center" vertical="center"/>
    </xf>
    <xf numFmtId="0" fontId="10" fillId="0" borderId="26" xfId="2" applyFont="1" applyBorder="1" applyAlignment="1">
      <alignment horizontal="center" vertical="center"/>
    </xf>
    <xf numFmtId="0" fontId="10" fillId="0" borderId="24" xfId="2" applyFont="1" applyFill="1" applyBorder="1" applyAlignment="1">
      <alignment horizontal="center" vertical="center"/>
    </xf>
    <xf numFmtId="0" fontId="10" fillId="0" borderId="13" xfId="2" applyFont="1" applyBorder="1" applyAlignment="1">
      <alignment horizontal="left" vertical="center"/>
    </xf>
    <xf numFmtId="0" fontId="10" fillId="0" borderId="14" xfId="2" applyFont="1" applyFill="1" applyBorder="1" applyAlignment="1">
      <alignment horizontal="left" vertical="center"/>
    </xf>
    <xf numFmtId="0" fontId="10" fillId="0" borderId="15" xfId="2" applyFont="1" applyFill="1" applyBorder="1" applyAlignment="1">
      <alignment horizontal="left" vertical="center"/>
    </xf>
    <xf numFmtId="0" fontId="10" fillId="0" borderId="16" xfId="2" applyFont="1" applyFill="1" applyBorder="1" applyAlignment="1">
      <alignment horizontal="left" vertical="center"/>
    </xf>
    <xf numFmtId="0" fontId="10" fillId="0" borderId="25"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14"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26"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16"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6" xfId="2" applyFont="1" applyBorder="1" applyAlignment="1">
      <alignment horizontal="center" vertical="center" wrapText="1"/>
    </xf>
    <xf numFmtId="0" fontId="22" fillId="0" borderId="13" xfId="2" applyFont="1" applyBorder="1" applyAlignment="1">
      <alignment horizontal="left" vertical="center"/>
    </xf>
    <xf numFmtId="0" fontId="10" fillId="0" borderId="14" xfId="2" applyFont="1" applyFill="1" applyBorder="1" applyAlignment="1">
      <alignment horizontal="center" vertical="center"/>
    </xf>
    <xf numFmtId="0" fontId="10" fillId="0" borderId="16" xfId="2" applyFont="1" applyFill="1" applyBorder="1" applyAlignment="1">
      <alignment horizontal="center" vertical="center"/>
    </xf>
    <xf numFmtId="0" fontId="20" fillId="0" borderId="0" xfId="2" applyFont="1" applyAlignment="1">
      <alignment horizontal="center" vertical="center"/>
    </xf>
    <xf numFmtId="0" fontId="10" fillId="0" borderId="13" xfId="2" applyFont="1" applyBorder="1" applyAlignment="1">
      <alignment horizontal="center" vertical="center"/>
    </xf>
    <xf numFmtId="0" fontId="10" fillId="0" borderId="13"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Border="1" applyAlignment="1">
      <alignment horizontal="right" vertical="center"/>
    </xf>
    <xf numFmtId="0" fontId="19" fillId="0" borderId="14" xfId="2" applyFont="1" applyBorder="1" applyAlignment="1">
      <alignment horizontal="center" vertical="center"/>
    </xf>
    <xf numFmtId="0" fontId="19" fillId="0" borderId="16" xfId="2" applyFont="1" applyBorder="1" applyAlignment="1">
      <alignment horizontal="center" vertical="center"/>
    </xf>
    <xf numFmtId="0" fontId="19" fillId="0" borderId="14" xfId="2" applyFont="1" applyFill="1" applyBorder="1" applyAlignment="1">
      <alignment horizontal="left" vertical="center"/>
    </xf>
    <xf numFmtId="0" fontId="19" fillId="0" borderId="15" xfId="2" applyFont="1" applyFill="1" applyBorder="1" applyAlignment="1">
      <alignment horizontal="left" vertical="center"/>
    </xf>
    <xf numFmtId="0" fontId="19" fillId="0" borderId="16" xfId="2" applyFont="1" applyFill="1" applyBorder="1" applyAlignment="1">
      <alignment horizontal="left" vertical="center"/>
    </xf>
    <xf numFmtId="0" fontId="19" fillId="0" borderId="6" xfId="2" applyFont="1" applyBorder="1" applyAlignment="1">
      <alignment horizontal="center" vertical="center"/>
    </xf>
    <xf numFmtId="0" fontId="19" fillId="0" borderId="19" xfId="2" applyFont="1" applyBorder="1" applyAlignment="1">
      <alignment horizontal="center" vertical="center"/>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23" xfId="2" applyFont="1" applyBorder="1" applyAlignment="1">
      <alignment horizontal="center" vertical="center"/>
    </xf>
    <xf numFmtId="0" fontId="19" fillId="0" borderId="14" xfId="2" applyFont="1" applyBorder="1" applyAlignment="1">
      <alignment horizontal="left" vertical="center"/>
    </xf>
    <xf numFmtId="0" fontId="19" fillId="0" borderId="15" xfId="2" applyFont="1" applyBorder="1" applyAlignment="1">
      <alignment horizontal="left" vertical="center"/>
    </xf>
    <xf numFmtId="0" fontId="19" fillId="0" borderId="16" xfId="2" applyFont="1" applyBorder="1" applyAlignment="1">
      <alignment horizontal="left"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10" fillId="0" borderId="0" xfId="1" applyFont="1" applyAlignment="1">
      <alignment horizontal="left" wrapText="1"/>
    </xf>
    <xf numFmtId="0" fontId="10" fillId="0" borderId="13" xfId="1" applyFont="1" applyBorder="1" applyAlignment="1">
      <alignment horizontal="left" vertical="center" wrapText="1"/>
    </xf>
    <xf numFmtId="0" fontId="10" fillId="0" borderId="25" xfId="1" applyFont="1" applyFill="1" applyBorder="1" applyAlignment="1">
      <alignment horizontal="center"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21" fillId="5" borderId="13" xfId="1" applyFont="1" applyFill="1" applyBorder="1" applyAlignment="1">
      <alignment horizontal="center" vertical="center"/>
    </xf>
    <xf numFmtId="0" fontId="21" fillId="5" borderId="14" xfId="1" applyFont="1" applyFill="1" applyBorder="1" applyAlignment="1">
      <alignment horizontal="center" vertical="center"/>
    </xf>
    <xf numFmtId="0" fontId="21" fillId="5" borderId="15" xfId="1" applyFont="1" applyFill="1" applyBorder="1" applyAlignment="1">
      <alignment horizontal="center" vertical="center"/>
    </xf>
    <xf numFmtId="0" fontId="21" fillId="5" borderId="16" xfId="1" applyFont="1" applyFill="1" applyBorder="1" applyAlignment="1">
      <alignment horizontal="center" vertical="center"/>
    </xf>
    <xf numFmtId="0" fontId="24" fillId="0" borderId="0" xfId="1" applyFont="1" applyBorder="1" applyAlignment="1">
      <alignment horizontal="left"/>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5" borderId="13" xfId="1" applyFont="1" applyFill="1" applyBorder="1" applyAlignment="1">
      <alignment horizontal="left" vertical="center"/>
    </xf>
    <xf numFmtId="0" fontId="10" fillId="5" borderId="6"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0" fillId="5" borderId="19" xfId="1" applyFont="1" applyFill="1" applyBorder="1" applyAlignment="1">
      <alignment horizontal="center" vertical="center" wrapText="1"/>
    </xf>
    <xf numFmtId="0" fontId="20" fillId="0" borderId="0" xfId="1" applyFont="1" applyAlignment="1">
      <alignment horizontal="center"/>
    </xf>
    <xf numFmtId="0" fontId="10" fillId="5" borderId="13" xfId="1" applyFont="1" applyFill="1" applyBorder="1" applyAlignment="1">
      <alignment horizontal="center" vertical="center"/>
    </xf>
    <xf numFmtId="0" fontId="10" fillId="5" borderId="13" xfId="1" applyFont="1" applyFill="1" applyBorder="1" applyAlignment="1">
      <alignment horizontal="center" vertical="center" wrapText="1"/>
    </xf>
    <xf numFmtId="0" fontId="10" fillId="5" borderId="25" xfId="1" applyFont="1" applyFill="1" applyBorder="1" applyAlignment="1">
      <alignment horizontal="center" vertical="center"/>
    </xf>
    <xf numFmtId="0" fontId="10" fillId="5" borderId="26" xfId="1" applyFont="1" applyFill="1" applyBorder="1" applyAlignment="1">
      <alignment horizontal="center" vertical="center"/>
    </xf>
    <xf numFmtId="0" fontId="10" fillId="5" borderId="24" xfId="1" applyFont="1" applyFill="1" applyBorder="1" applyAlignment="1">
      <alignment horizontal="center" vertical="center"/>
    </xf>
    <xf numFmtId="0" fontId="10" fillId="5" borderId="13" xfId="1" applyFont="1" applyFill="1" applyBorder="1" applyAlignment="1">
      <alignment horizontal="left" vertical="center" wrapText="1"/>
    </xf>
    <xf numFmtId="0" fontId="10" fillId="5" borderId="14" xfId="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7" fillId="0" borderId="0" xfId="1" applyFont="1" applyAlignment="1">
      <alignment horizontal="right" vertical="center"/>
    </xf>
    <xf numFmtId="0" fontId="19" fillId="0" borderId="14" xfId="1" applyFont="1" applyFill="1" applyBorder="1" applyAlignment="1">
      <alignment horizontal="left" vertical="center"/>
    </xf>
    <xf numFmtId="0" fontId="19" fillId="0" borderId="15" xfId="1" applyFont="1" applyFill="1" applyBorder="1" applyAlignment="1">
      <alignment horizontal="left" vertical="center"/>
    </xf>
    <xf numFmtId="0" fontId="19" fillId="0" borderId="16" xfId="1" applyFont="1" applyFill="1" applyBorder="1" applyAlignment="1">
      <alignment horizontal="left" vertical="center"/>
    </xf>
    <xf numFmtId="0" fontId="19" fillId="0" borderId="13" xfId="1" applyFont="1" applyBorder="1" applyAlignment="1">
      <alignment horizontal="center" vertical="center"/>
    </xf>
    <xf numFmtId="0" fontId="19" fillId="0" borderId="14" xfId="1" applyFont="1" applyBorder="1" applyAlignment="1">
      <alignment horizontal="left" vertical="center"/>
    </xf>
    <xf numFmtId="0" fontId="19" fillId="0" borderId="15" xfId="1" applyFont="1" applyBorder="1" applyAlignment="1">
      <alignment horizontal="left" vertical="center"/>
    </xf>
    <xf numFmtId="0" fontId="19" fillId="0" borderId="16" xfId="1" applyFont="1" applyBorder="1" applyAlignment="1">
      <alignment horizontal="left"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left" vertical="center"/>
    </xf>
    <xf numFmtId="0" fontId="10" fillId="0" borderId="23" xfId="1" applyFont="1" applyBorder="1" applyAlignment="1">
      <alignment horizontal="left" vertical="center"/>
    </xf>
    <xf numFmtId="0" fontId="10" fillId="0" borderId="17"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18" xfId="1" applyFont="1" applyBorder="1" applyAlignment="1">
      <alignment horizontal="center" vertical="center" wrapText="1"/>
    </xf>
    <xf numFmtId="0" fontId="10" fillId="3" borderId="14"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30"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10" fillId="0" borderId="16" xfId="1" applyFont="1" applyBorder="1" applyAlignment="1">
      <alignment horizontal="center" vertical="center"/>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20" fillId="0" borderId="0" xfId="1" applyFont="1" applyBorder="1" applyAlignment="1">
      <alignment horizontal="center" vertical="center" wrapText="1"/>
    </xf>
    <xf numFmtId="0" fontId="10" fillId="3" borderId="14"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16" xfId="1" applyFont="1" applyFill="1" applyBorder="1" applyAlignment="1">
      <alignment horizontal="center" vertical="center"/>
    </xf>
    <xf numFmtId="0" fontId="10" fillId="0" borderId="17" xfId="1" applyFont="1" applyBorder="1" applyAlignment="1">
      <alignment vertical="center" wrapText="1"/>
    </xf>
    <xf numFmtId="0" fontId="10" fillId="0" borderId="32" xfId="1" applyFont="1" applyBorder="1" applyAlignment="1">
      <alignment vertical="center" wrapText="1"/>
    </xf>
    <xf numFmtId="0" fontId="10" fillId="0" borderId="18" xfId="1" applyFont="1" applyBorder="1" applyAlignment="1">
      <alignment vertical="center" wrapText="1"/>
    </xf>
    <xf numFmtId="0" fontId="10" fillId="0" borderId="20" xfId="1" applyFont="1" applyFill="1" applyBorder="1" applyAlignment="1">
      <alignment horizontal="center" vertical="center"/>
    </xf>
    <xf numFmtId="0" fontId="10" fillId="0" borderId="0" xfId="1" applyFont="1" applyFill="1" applyBorder="1" applyAlignment="1">
      <alignment horizontal="center" vertical="center"/>
    </xf>
    <xf numFmtId="0" fontId="10" fillId="3" borderId="13" xfId="1" applyFont="1" applyFill="1" applyBorder="1" applyAlignment="1">
      <alignment horizontal="center" vertical="center" wrapText="1"/>
    </xf>
    <xf numFmtId="0" fontId="10" fillId="0" borderId="13" xfId="1" applyFont="1" applyBorder="1" applyAlignment="1">
      <alignment vertical="center" wrapText="1"/>
    </xf>
    <xf numFmtId="0" fontId="10" fillId="2" borderId="13" xfId="1" applyFont="1" applyFill="1" applyBorder="1" applyAlignment="1">
      <alignment horizontal="center" vertical="center"/>
    </xf>
    <xf numFmtId="14" fontId="10" fillId="2" borderId="14" xfId="1" applyNumberFormat="1" applyFont="1" applyFill="1" applyBorder="1" applyAlignment="1">
      <alignment horizontal="center" vertical="center"/>
    </xf>
    <xf numFmtId="14" fontId="10" fillId="2" borderId="15" xfId="1" applyNumberFormat="1" applyFont="1" applyFill="1" applyBorder="1" applyAlignment="1">
      <alignment horizontal="center" vertical="center"/>
    </xf>
    <xf numFmtId="14" fontId="10" fillId="2" borderId="16" xfId="1" applyNumberFormat="1" applyFont="1" applyFill="1" applyBorder="1" applyAlignment="1">
      <alignment horizontal="center" vertical="center"/>
    </xf>
  </cellXfs>
  <cellStyles count="4">
    <cellStyle name="桁区切り 2" xfId="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223\OneDrive\Desktop\&#65288;&#27835;&#39443;&#12539;&#21307;&#34220;&#21697;&#65289;&#23665;&#21475;&#22823;&#23398;&#27096;&#24335;1-4-6_2024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山口大学様式1_治験計画の概要"/>
      <sheetName val="山大様式4-1_研究経費ポイント表－治験・医薬品－"/>
      <sheetName val="山口大学様式4-6_治験薬管理費ポイント算出表－治験・医薬品－"/>
      <sheetName val="山口大学様式6_研究経費算定内訳書＜契約単位＞"/>
      <sheetName val="山口大学様式6_研究経費算定内訳書＜症例単位＞"/>
    </sheetNames>
    <sheetDataSet>
      <sheetData sheetId="0">
        <row r="36">
          <cell r="D36" t="str">
            <v>○○科</v>
          </cell>
        </row>
        <row r="38">
          <cell r="F38" t="str">
            <v>教授</v>
          </cell>
          <cell r="H38" t="str">
            <v>山田　太郎</v>
          </cell>
        </row>
        <row r="71">
          <cell r="D71" t="str">
            <v>年　　月　　日</v>
          </cell>
        </row>
        <row r="72">
          <cell r="D72" t="str">
            <v>年　　月　　日</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26"/>
  <sheetViews>
    <sheetView view="pageBreakPreview" zoomScale="115" zoomScaleNormal="115" zoomScaleSheetLayoutView="115" workbookViewId="0">
      <selection activeCell="A2" sqref="A2"/>
    </sheetView>
  </sheetViews>
  <sheetFormatPr defaultRowHeight="15.75"/>
  <cols>
    <col min="1" max="1" width="19.625" style="2" customWidth="1"/>
    <col min="2" max="2" width="25.375" style="2" bestFit="1" customWidth="1"/>
    <col min="3" max="3" width="9" style="2" bestFit="1" customWidth="1"/>
    <col min="4" max="4" width="8.125" style="2" customWidth="1"/>
    <col min="5" max="5" width="9.625" style="2" customWidth="1"/>
    <col min="6" max="6" width="9" style="2" bestFit="1" customWidth="1"/>
    <col min="7" max="7" width="8" style="2" customWidth="1"/>
    <col min="8" max="8" width="22" style="2" customWidth="1"/>
    <col min="9" max="9" width="8.75" style="2" customWidth="1"/>
    <col min="10" max="256" width="9" style="2"/>
    <col min="257" max="257" width="19.625" style="2" customWidth="1"/>
    <col min="258" max="258" width="25.375" style="2" bestFit="1" customWidth="1"/>
    <col min="259" max="259" width="9" style="2" bestFit="1" customWidth="1"/>
    <col min="260" max="260" width="8.125" style="2" customWidth="1"/>
    <col min="261" max="261" width="9.625" style="2" customWidth="1"/>
    <col min="262" max="262" width="9" style="2" bestFit="1" customWidth="1"/>
    <col min="263" max="263" width="8" style="2" customWidth="1"/>
    <col min="264" max="264" width="22" style="2" customWidth="1"/>
    <col min="265" max="265" width="8.75" style="2" customWidth="1"/>
    <col min="266" max="512" width="9" style="2"/>
    <col min="513" max="513" width="19.625" style="2" customWidth="1"/>
    <col min="514" max="514" width="25.375" style="2" bestFit="1" customWidth="1"/>
    <col min="515" max="515" width="9" style="2" bestFit="1" customWidth="1"/>
    <col min="516" max="516" width="8.125" style="2" customWidth="1"/>
    <col min="517" max="517" width="9.625" style="2" customWidth="1"/>
    <col min="518" max="518" width="9" style="2" bestFit="1" customWidth="1"/>
    <col min="519" max="519" width="8" style="2" customWidth="1"/>
    <col min="520" max="520" width="22" style="2" customWidth="1"/>
    <col min="521" max="521" width="8.75" style="2" customWidth="1"/>
    <col min="522" max="768" width="9" style="2"/>
    <col min="769" max="769" width="19.625" style="2" customWidth="1"/>
    <col min="770" max="770" width="25.375" style="2" bestFit="1" customWidth="1"/>
    <col min="771" max="771" width="9" style="2" bestFit="1" customWidth="1"/>
    <col min="772" max="772" width="8.125" style="2" customWidth="1"/>
    <col min="773" max="773" width="9.625" style="2" customWidth="1"/>
    <col min="774" max="774" width="9" style="2" bestFit="1" customWidth="1"/>
    <col min="775" max="775" width="8" style="2" customWidth="1"/>
    <col min="776" max="776" width="22" style="2" customWidth="1"/>
    <col min="777" max="777" width="8.75" style="2" customWidth="1"/>
    <col min="778" max="1024" width="9" style="2"/>
    <col min="1025" max="1025" width="19.625" style="2" customWidth="1"/>
    <col min="1026" max="1026" width="25.375" style="2" bestFit="1" customWidth="1"/>
    <col min="1027" max="1027" width="9" style="2" bestFit="1" customWidth="1"/>
    <col min="1028" max="1028" width="8.125" style="2" customWidth="1"/>
    <col min="1029" max="1029" width="9.625" style="2" customWidth="1"/>
    <col min="1030" max="1030" width="9" style="2" bestFit="1" customWidth="1"/>
    <col min="1031" max="1031" width="8" style="2" customWidth="1"/>
    <col min="1032" max="1032" width="22" style="2" customWidth="1"/>
    <col min="1033" max="1033" width="8.75" style="2" customWidth="1"/>
    <col min="1034" max="1280" width="9" style="2"/>
    <col min="1281" max="1281" width="19.625" style="2" customWidth="1"/>
    <col min="1282" max="1282" width="25.375" style="2" bestFit="1" customWidth="1"/>
    <col min="1283" max="1283" width="9" style="2" bestFit="1" customWidth="1"/>
    <col min="1284" max="1284" width="8.125" style="2" customWidth="1"/>
    <col min="1285" max="1285" width="9.625" style="2" customWidth="1"/>
    <col min="1286" max="1286" width="9" style="2" bestFit="1" customWidth="1"/>
    <col min="1287" max="1287" width="8" style="2" customWidth="1"/>
    <col min="1288" max="1288" width="22" style="2" customWidth="1"/>
    <col min="1289" max="1289" width="8.75" style="2" customWidth="1"/>
    <col min="1290" max="1536" width="9" style="2"/>
    <col min="1537" max="1537" width="19.625" style="2" customWidth="1"/>
    <col min="1538" max="1538" width="25.375" style="2" bestFit="1" customWidth="1"/>
    <col min="1539" max="1539" width="9" style="2" bestFit="1" customWidth="1"/>
    <col min="1540" max="1540" width="8.125" style="2" customWidth="1"/>
    <col min="1541" max="1541" width="9.625" style="2" customWidth="1"/>
    <col min="1542" max="1542" width="9" style="2" bestFit="1" customWidth="1"/>
    <col min="1543" max="1543" width="8" style="2" customWidth="1"/>
    <col min="1544" max="1544" width="22" style="2" customWidth="1"/>
    <col min="1545" max="1545" width="8.75" style="2" customWidth="1"/>
    <col min="1546" max="1792" width="9" style="2"/>
    <col min="1793" max="1793" width="19.625" style="2" customWidth="1"/>
    <col min="1794" max="1794" width="25.375" style="2" bestFit="1" customWidth="1"/>
    <col min="1795" max="1795" width="9" style="2" bestFit="1" customWidth="1"/>
    <col min="1796" max="1796" width="8.125" style="2" customWidth="1"/>
    <col min="1797" max="1797" width="9.625" style="2" customWidth="1"/>
    <col min="1798" max="1798" width="9" style="2" bestFit="1" customWidth="1"/>
    <col min="1799" max="1799" width="8" style="2" customWidth="1"/>
    <col min="1800" max="1800" width="22" style="2" customWidth="1"/>
    <col min="1801" max="1801" width="8.75" style="2" customWidth="1"/>
    <col min="1802" max="2048" width="9" style="2"/>
    <col min="2049" max="2049" width="19.625" style="2" customWidth="1"/>
    <col min="2050" max="2050" width="25.375" style="2" bestFit="1" customWidth="1"/>
    <col min="2051" max="2051" width="9" style="2" bestFit="1" customWidth="1"/>
    <col min="2052" max="2052" width="8.125" style="2" customWidth="1"/>
    <col min="2053" max="2053" width="9.625" style="2" customWidth="1"/>
    <col min="2054" max="2054" width="9" style="2" bestFit="1" customWidth="1"/>
    <col min="2055" max="2055" width="8" style="2" customWidth="1"/>
    <col min="2056" max="2056" width="22" style="2" customWidth="1"/>
    <col min="2057" max="2057" width="8.75" style="2" customWidth="1"/>
    <col min="2058" max="2304" width="9" style="2"/>
    <col min="2305" max="2305" width="19.625" style="2" customWidth="1"/>
    <col min="2306" max="2306" width="25.375" style="2" bestFit="1" customWidth="1"/>
    <col min="2307" max="2307" width="9" style="2" bestFit="1" customWidth="1"/>
    <col min="2308" max="2308" width="8.125" style="2" customWidth="1"/>
    <col min="2309" max="2309" width="9.625" style="2" customWidth="1"/>
    <col min="2310" max="2310" width="9" style="2" bestFit="1" customWidth="1"/>
    <col min="2311" max="2311" width="8" style="2" customWidth="1"/>
    <col min="2312" max="2312" width="22" style="2" customWidth="1"/>
    <col min="2313" max="2313" width="8.75" style="2" customWidth="1"/>
    <col min="2314" max="2560" width="9" style="2"/>
    <col min="2561" max="2561" width="19.625" style="2" customWidth="1"/>
    <col min="2562" max="2562" width="25.375" style="2" bestFit="1" customWidth="1"/>
    <col min="2563" max="2563" width="9" style="2" bestFit="1" customWidth="1"/>
    <col min="2564" max="2564" width="8.125" style="2" customWidth="1"/>
    <col min="2565" max="2565" width="9.625" style="2" customWidth="1"/>
    <col min="2566" max="2566" width="9" style="2" bestFit="1" customWidth="1"/>
    <col min="2567" max="2567" width="8" style="2" customWidth="1"/>
    <col min="2568" max="2568" width="22" style="2" customWidth="1"/>
    <col min="2569" max="2569" width="8.75" style="2" customWidth="1"/>
    <col min="2570" max="2816" width="9" style="2"/>
    <col min="2817" max="2817" width="19.625" style="2" customWidth="1"/>
    <col min="2818" max="2818" width="25.375" style="2" bestFit="1" customWidth="1"/>
    <col min="2819" max="2819" width="9" style="2" bestFit="1" customWidth="1"/>
    <col min="2820" max="2820" width="8.125" style="2" customWidth="1"/>
    <col min="2821" max="2821" width="9.625" style="2" customWidth="1"/>
    <col min="2822" max="2822" width="9" style="2" bestFit="1" customWidth="1"/>
    <col min="2823" max="2823" width="8" style="2" customWidth="1"/>
    <col min="2824" max="2824" width="22" style="2" customWidth="1"/>
    <col min="2825" max="2825" width="8.75" style="2" customWidth="1"/>
    <col min="2826" max="3072" width="9" style="2"/>
    <col min="3073" max="3073" width="19.625" style="2" customWidth="1"/>
    <col min="3074" max="3074" width="25.375" style="2" bestFit="1" customWidth="1"/>
    <col min="3075" max="3075" width="9" style="2" bestFit="1" customWidth="1"/>
    <col min="3076" max="3076" width="8.125" style="2" customWidth="1"/>
    <col min="3077" max="3077" width="9.625" style="2" customWidth="1"/>
    <col min="3078" max="3078" width="9" style="2" bestFit="1" customWidth="1"/>
    <col min="3079" max="3079" width="8" style="2" customWidth="1"/>
    <col min="3080" max="3080" width="22" style="2" customWidth="1"/>
    <col min="3081" max="3081" width="8.75" style="2" customWidth="1"/>
    <col min="3082" max="3328" width="9" style="2"/>
    <col min="3329" max="3329" width="19.625" style="2" customWidth="1"/>
    <col min="3330" max="3330" width="25.375" style="2" bestFit="1" customWidth="1"/>
    <col min="3331" max="3331" width="9" style="2" bestFit="1" customWidth="1"/>
    <col min="3332" max="3332" width="8.125" style="2" customWidth="1"/>
    <col min="3333" max="3333" width="9.625" style="2" customWidth="1"/>
    <col min="3334" max="3334" width="9" style="2" bestFit="1" customWidth="1"/>
    <col min="3335" max="3335" width="8" style="2" customWidth="1"/>
    <col min="3336" max="3336" width="22" style="2" customWidth="1"/>
    <col min="3337" max="3337" width="8.75" style="2" customWidth="1"/>
    <col min="3338" max="3584" width="9" style="2"/>
    <col min="3585" max="3585" width="19.625" style="2" customWidth="1"/>
    <col min="3586" max="3586" width="25.375" style="2" bestFit="1" customWidth="1"/>
    <col min="3587" max="3587" width="9" style="2" bestFit="1" customWidth="1"/>
    <col min="3588" max="3588" width="8.125" style="2" customWidth="1"/>
    <col min="3589" max="3589" width="9.625" style="2" customWidth="1"/>
    <col min="3590" max="3590" width="9" style="2" bestFit="1" customWidth="1"/>
    <col min="3591" max="3591" width="8" style="2" customWidth="1"/>
    <col min="3592" max="3592" width="22" style="2" customWidth="1"/>
    <col min="3593" max="3593" width="8.75" style="2" customWidth="1"/>
    <col min="3594" max="3840" width="9" style="2"/>
    <col min="3841" max="3841" width="19.625" style="2" customWidth="1"/>
    <col min="3842" max="3842" width="25.375" style="2" bestFit="1" customWidth="1"/>
    <col min="3843" max="3843" width="9" style="2" bestFit="1" customWidth="1"/>
    <col min="3844" max="3844" width="8.125" style="2" customWidth="1"/>
    <col min="3845" max="3845" width="9.625" style="2" customWidth="1"/>
    <col min="3846" max="3846" width="9" style="2" bestFit="1" customWidth="1"/>
    <col min="3847" max="3847" width="8" style="2" customWidth="1"/>
    <col min="3848" max="3848" width="22" style="2" customWidth="1"/>
    <col min="3849" max="3849" width="8.75" style="2" customWidth="1"/>
    <col min="3850" max="4096" width="9" style="2"/>
    <col min="4097" max="4097" width="19.625" style="2" customWidth="1"/>
    <col min="4098" max="4098" width="25.375" style="2" bestFit="1" customWidth="1"/>
    <col min="4099" max="4099" width="9" style="2" bestFit="1" customWidth="1"/>
    <col min="4100" max="4100" width="8.125" style="2" customWidth="1"/>
    <col min="4101" max="4101" width="9.625" style="2" customWidth="1"/>
    <col min="4102" max="4102" width="9" style="2" bestFit="1" customWidth="1"/>
    <col min="4103" max="4103" width="8" style="2" customWidth="1"/>
    <col min="4104" max="4104" width="22" style="2" customWidth="1"/>
    <col min="4105" max="4105" width="8.75" style="2" customWidth="1"/>
    <col min="4106" max="4352" width="9" style="2"/>
    <col min="4353" max="4353" width="19.625" style="2" customWidth="1"/>
    <col min="4354" max="4354" width="25.375" style="2" bestFit="1" customWidth="1"/>
    <col min="4355" max="4355" width="9" style="2" bestFit="1" customWidth="1"/>
    <col min="4356" max="4356" width="8.125" style="2" customWidth="1"/>
    <col min="4357" max="4357" width="9.625" style="2" customWidth="1"/>
    <col min="4358" max="4358" width="9" style="2" bestFit="1" customWidth="1"/>
    <col min="4359" max="4359" width="8" style="2" customWidth="1"/>
    <col min="4360" max="4360" width="22" style="2" customWidth="1"/>
    <col min="4361" max="4361" width="8.75" style="2" customWidth="1"/>
    <col min="4362" max="4608" width="9" style="2"/>
    <col min="4609" max="4609" width="19.625" style="2" customWidth="1"/>
    <col min="4610" max="4610" width="25.375" style="2" bestFit="1" customWidth="1"/>
    <col min="4611" max="4611" width="9" style="2" bestFit="1" customWidth="1"/>
    <col min="4612" max="4612" width="8.125" style="2" customWidth="1"/>
    <col min="4613" max="4613" width="9.625" style="2" customWidth="1"/>
    <col min="4614" max="4614" width="9" style="2" bestFit="1" customWidth="1"/>
    <col min="4615" max="4615" width="8" style="2" customWidth="1"/>
    <col min="4616" max="4616" width="22" style="2" customWidth="1"/>
    <col min="4617" max="4617" width="8.75" style="2" customWidth="1"/>
    <col min="4618" max="4864" width="9" style="2"/>
    <col min="4865" max="4865" width="19.625" style="2" customWidth="1"/>
    <col min="4866" max="4866" width="25.375" style="2" bestFit="1" customWidth="1"/>
    <col min="4867" max="4867" width="9" style="2" bestFit="1" customWidth="1"/>
    <col min="4868" max="4868" width="8.125" style="2" customWidth="1"/>
    <col min="4869" max="4869" width="9.625" style="2" customWidth="1"/>
    <col min="4870" max="4870" width="9" style="2" bestFit="1" customWidth="1"/>
    <col min="4871" max="4871" width="8" style="2" customWidth="1"/>
    <col min="4872" max="4872" width="22" style="2" customWidth="1"/>
    <col min="4873" max="4873" width="8.75" style="2" customWidth="1"/>
    <col min="4874" max="5120" width="9" style="2"/>
    <col min="5121" max="5121" width="19.625" style="2" customWidth="1"/>
    <col min="5122" max="5122" width="25.375" style="2" bestFit="1" customWidth="1"/>
    <col min="5123" max="5123" width="9" style="2" bestFit="1" customWidth="1"/>
    <col min="5124" max="5124" width="8.125" style="2" customWidth="1"/>
    <col min="5125" max="5125" width="9.625" style="2" customWidth="1"/>
    <col min="5126" max="5126" width="9" style="2" bestFit="1" customWidth="1"/>
    <col min="5127" max="5127" width="8" style="2" customWidth="1"/>
    <col min="5128" max="5128" width="22" style="2" customWidth="1"/>
    <col min="5129" max="5129" width="8.75" style="2" customWidth="1"/>
    <col min="5130" max="5376" width="9" style="2"/>
    <col min="5377" max="5377" width="19.625" style="2" customWidth="1"/>
    <col min="5378" max="5378" width="25.375" style="2" bestFit="1" customWidth="1"/>
    <col min="5379" max="5379" width="9" style="2" bestFit="1" customWidth="1"/>
    <col min="5380" max="5380" width="8.125" style="2" customWidth="1"/>
    <col min="5381" max="5381" width="9.625" style="2" customWidth="1"/>
    <col min="5382" max="5382" width="9" style="2" bestFit="1" customWidth="1"/>
    <col min="5383" max="5383" width="8" style="2" customWidth="1"/>
    <col min="5384" max="5384" width="22" style="2" customWidth="1"/>
    <col min="5385" max="5385" width="8.75" style="2" customWidth="1"/>
    <col min="5386" max="5632" width="9" style="2"/>
    <col min="5633" max="5633" width="19.625" style="2" customWidth="1"/>
    <col min="5634" max="5634" width="25.375" style="2" bestFit="1" customWidth="1"/>
    <col min="5635" max="5635" width="9" style="2" bestFit="1" customWidth="1"/>
    <col min="5636" max="5636" width="8.125" style="2" customWidth="1"/>
    <col min="5637" max="5637" width="9.625" style="2" customWidth="1"/>
    <col min="5638" max="5638" width="9" style="2" bestFit="1" customWidth="1"/>
    <col min="5639" max="5639" width="8" style="2" customWidth="1"/>
    <col min="5640" max="5640" width="22" style="2" customWidth="1"/>
    <col min="5641" max="5641" width="8.75" style="2" customWidth="1"/>
    <col min="5642" max="5888" width="9" style="2"/>
    <col min="5889" max="5889" width="19.625" style="2" customWidth="1"/>
    <col min="5890" max="5890" width="25.375" style="2" bestFit="1" customWidth="1"/>
    <col min="5891" max="5891" width="9" style="2" bestFit="1" customWidth="1"/>
    <col min="5892" max="5892" width="8.125" style="2" customWidth="1"/>
    <col min="5893" max="5893" width="9.625" style="2" customWidth="1"/>
    <col min="5894" max="5894" width="9" style="2" bestFit="1" customWidth="1"/>
    <col min="5895" max="5895" width="8" style="2" customWidth="1"/>
    <col min="5896" max="5896" width="22" style="2" customWidth="1"/>
    <col min="5897" max="5897" width="8.75" style="2" customWidth="1"/>
    <col min="5898" max="6144" width="9" style="2"/>
    <col min="6145" max="6145" width="19.625" style="2" customWidth="1"/>
    <col min="6146" max="6146" width="25.375" style="2" bestFit="1" customWidth="1"/>
    <col min="6147" max="6147" width="9" style="2" bestFit="1" customWidth="1"/>
    <col min="6148" max="6148" width="8.125" style="2" customWidth="1"/>
    <col min="6149" max="6149" width="9.625" style="2" customWidth="1"/>
    <col min="6150" max="6150" width="9" style="2" bestFit="1" customWidth="1"/>
    <col min="6151" max="6151" width="8" style="2" customWidth="1"/>
    <col min="6152" max="6152" width="22" style="2" customWidth="1"/>
    <col min="6153" max="6153" width="8.75" style="2" customWidth="1"/>
    <col min="6154" max="6400" width="9" style="2"/>
    <col min="6401" max="6401" width="19.625" style="2" customWidth="1"/>
    <col min="6402" max="6402" width="25.375" style="2" bestFit="1" customWidth="1"/>
    <col min="6403" max="6403" width="9" style="2" bestFit="1" customWidth="1"/>
    <col min="6404" max="6404" width="8.125" style="2" customWidth="1"/>
    <col min="6405" max="6405" width="9.625" style="2" customWidth="1"/>
    <col min="6406" max="6406" width="9" style="2" bestFit="1" customWidth="1"/>
    <col min="6407" max="6407" width="8" style="2" customWidth="1"/>
    <col min="6408" max="6408" width="22" style="2" customWidth="1"/>
    <col min="6409" max="6409" width="8.75" style="2" customWidth="1"/>
    <col min="6410" max="6656" width="9" style="2"/>
    <col min="6657" max="6657" width="19.625" style="2" customWidth="1"/>
    <col min="6658" max="6658" width="25.375" style="2" bestFit="1" customWidth="1"/>
    <col min="6659" max="6659" width="9" style="2" bestFit="1" customWidth="1"/>
    <col min="6660" max="6660" width="8.125" style="2" customWidth="1"/>
    <col min="6661" max="6661" width="9.625" style="2" customWidth="1"/>
    <col min="6662" max="6662" width="9" style="2" bestFit="1" customWidth="1"/>
    <col min="6663" max="6663" width="8" style="2" customWidth="1"/>
    <col min="6664" max="6664" width="22" style="2" customWidth="1"/>
    <col min="6665" max="6665" width="8.75" style="2" customWidth="1"/>
    <col min="6666" max="6912" width="9" style="2"/>
    <col min="6913" max="6913" width="19.625" style="2" customWidth="1"/>
    <col min="6914" max="6914" width="25.375" style="2" bestFit="1" customWidth="1"/>
    <col min="6915" max="6915" width="9" style="2" bestFit="1" customWidth="1"/>
    <col min="6916" max="6916" width="8.125" style="2" customWidth="1"/>
    <col min="6917" max="6917" width="9.625" style="2" customWidth="1"/>
    <col min="6918" max="6918" width="9" style="2" bestFit="1" customWidth="1"/>
    <col min="6919" max="6919" width="8" style="2" customWidth="1"/>
    <col min="6920" max="6920" width="22" style="2" customWidth="1"/>
    <col min="6921" max="6921" width="8.75" style="2" customWidth="1"/>
    <col min="6922" max="7168" width="9" style="2"/>
    <col min="7169" max="7169" width="19.625" style="2" customWidth="1"/>
    <col min="7170" max="7170" width="25.375" style="2" bestFit="1" customWidth="1"/>
    <col min="7171" max="7171" width="9" style="2" bestFit="1" customWidth="1"/>
    <col min="7172" max="7172" width="8.125" style="2" customWidth="1"/>
    <col min="7173" max="7173" width="9.625" style="2" customWidth="1"/>
    <col min="7174" max="7174" width="9" style="2" bestFit="1" customWidth="1"/>
    <col min="7175" max="7175" width="8" style="2" customWidth="1"/>
    <col min="7176" max="7176" width="22" style="2" customWidth="1"/>
    <col min="7177" max="7177" width="8.75" style="2" customWidth="1"/>
    <col min="7178" max="7424" width="9" style="2"/>
    <col min="7425" max="7425" width="19.625" style="2" customWidth="1"/>
    <col min="7426" max="7426" width="25.375" style="2" bestFit="1" customWidth="1"/>
    <col min="7427" max="7427" width="9" style="2" bestFit="1" customWidth="1"/>
    <col min="7428" max="7428" width="8.125" style="2" customWidth="1"/>
    <col min="7429" max="7429" width="9.625" style="2" customWidth="1"/>
    <col min="7430" max="7430" width="9" style="2" bestFit="1" customWidth="1"/>
    <col min="7431" max="7431" width="8" style="2" customWidth="1"/>
    <col min="7432" max="7432" width="22" style="2" customWidth="1"/>
    <col min="7433" max="7433" width="8.75" style="2" customWidth="1"/>
    <col min="7434" max="7680" width="9" style="2"/>
    <col min="7681" max="7681" width="19.625" style="2" customWidth="1"/>
    <col min="7682" max="7682" width="25.375" style="2" bestFit="1" customWidth="1"/>
    <col min="7683" max="7683" width="9" style="2" bestFit="1" customWidth="1"/>
    <col min="7684" max="7684" width="8.125" style="2" customWidth="1"/>
    <col min="7685" max="7685" width="9.625" style="2" customWidth="1"/>
    <col min="7686" max="7686" width="9" style="2" bestFit="1" customWidth="1"/>
    <col min="7687" max="7687" width="8" style="2" customWidth="1"/>
    <col min="7688" max="7688" width="22" style="2" customWidth="1"/>
    <col min="7689" max="7689" width="8.75" style="2" customWidth="1"/>
    <col min="7690" max="7936" width="9" style="2"/>
    <col min="7937" max="7937" width="19.625" style="2" customWidth="1"/>
    <col min="7938" max="7938" width="25.375" style="2" bestFit="1" customWidth="1"/>
    <col min="7939" max="7939" width="9" style="2" bestFit="1" customWidth="1"/>
    <col min="7940" max="7940" width="8.125" style="2" customWidth="1"/>
    <col min="7941" max="7941" width="9.625" style="2" customWidth="1"/>
    <col min="7942" max="7942" width="9" style="2" bestFit="1" customWidth="1"/>
    <col min="7943" max="7943" width="8" style="2" customWidth="1"/>
    <col min="7944" max="7944" width="22" style="2" customWidth="1"/>
    <col min="7945" max="7945" width="8.75" style="2" customWidth="1"/>
    <col min="7946" max="8192" width="9" style="2"/>
    <col min="8193" max="8193" width="19.625" style="2" customWidth="1"/>
    <col min="8194" max="8194" width="25.375" style="2" bestFit="1" customWidth="1"/>
    <col min="8195" max="8195" width="9" style="2" bestFit="1" customWidth="1"/>
    <col min="8196" max="8196" width="8.125" style="2" customWidth="1"/>
    <col min="8197" max="8197" width="9.625" style="2" customWidth="1"/>
    <col min="8198" max="8198" width="9" style="2" bestFit="1" customWidth="1"/>
    <col min="8199" max="8199" width="8" style="2" customWidth="1"/>
    <col min="8200" max="8200" width="22" style="2" customWidth="1"/>
    <col min="8201" max="8201" width="8.75" style="2" customWidth="1"/>
    <col min="8202" max="8448" width="9" style="2"/>
    <col min="8449" max="8449" width="19.625" style="2" customWidth="1"/>
    <col min="8450" max="8450" width="25.375" style="2" bestFit="1" customWidth="1"/>
    <col min="8451" max="8451" width="9" style="2" bestFit="1" customWidth="1"/>
    <col min="8452" max="8452" width="8.125" style="2" customWidth="1"/>
    <col min="8453" max="8453" width="9.625" style="2" customWidth="1"/>
    <col min="8454" max="8454" width="9" style="2" bestFit="1" customWidth="1"/>
    <col min="8455" max="8455" width="8" style="2" customWidth="1"/>
    <col min="8456" max="8456" width="22" style="2" customWidth="1"/>
    <col min="8457" max="8457" width="8.75" style="2" customWidth="1"/>
    <col min="8458" max="8704" width="9" style="2"/>
    <col min="8705" max="8705" width="19.625" style="2" customWidth="1"/>
    <col min="8706" max="8706" width="25.375" style="2" bestFit="1" customWidth="1"/>
    <col min="8707" max="8707" width="9" style="2" bestFit="1" customWidth="1"/>
    <col min="8708" max="8708" width="8.125" style="2" customWidth="1"/>
    <col min="8709" max="8709" width="9.625" style="2" customWidth="1"/>
    <col min="8710" max="8710" width="9" style="2" bestFit="1" customWidth="1"/>
    <col min="8711" max="8711" width="8" style="2" customWidth="1"/>
    <col min="8712" max="8712" width="22" style="2" customWidth="1"/>
    <col min="8713" max="8713" width="8.75" style="2" customWidth="1"/>
    <col min="8714" max="8960" width="9" style="2"/>
    <col min="8961" max="8961" width="19.625" style="2" customWidth="1"/>
    <col min="8962" max="8962" width="25.375" style="2" bestFit="1" customWidth="1"/>
    <col min="8963" max="8963" width="9" style="2" bestFit="1" customWidth="1"/>
    <col min="8964" max="8964" width="8.125" style="2" customWidth="1"/>
    <col min="8965" max="8965" width="9.625" style="2" customWidth="1"/>
    <col min="8966" max="8966" width="9" style="2" bestFit="1" customWidth="1"/>
    <col min="8967" max="8967" width="8" style="2" customWidth="1"/>
    <col min="8968" max="8968" width="22" style="2" customWidth="1"/>
    <col min="8969" max="8969" width="8.75" style="2" customWidth="1"/>
    <col min="8970" max="9216" width="9" style="2"/>
    <col min="9217" max="9217" width="19.625" style="2" customWidth="1"/>
    <col min="9218" max="9218" width="25.375" style="2" bestFit="1" customWidth="1"/>
    <col min="9219" max="9219" width="9" style="2" bestFit="1" customWidth="1"/>
    <col min="9220" max="9220" width="8.125" style="2" customWidth="1"/>
    <col min="9221" max="9221" width="9.625" style="2" customWidth="1"/>
    <col min="9222" max="9222" width="9" style="2" bestFit="1" customWidth="1"/>
    <col min="9223" max="9223" width="8" style="2" customWidth="1"/>
    <col min="9224" max="9224" width="22" style="2" customWidth="1"/>
    <col min="9225" max="9225" width="8.75" style="2" customWidth="1"/>
    <col min="9226" max="9472" width="9" style="2"/>
    <col min="9473" max="9473" width="19.625" style="2" customWidth="1"/>
    <col min="9474" max="9474" width="25.375" style="2" bestFit="1" customWidth="1"/>
    <col min="9475" max="9475" width="9" style="2" bestFit="1" customWidth="1"/>
    <col min="9476" max="9476" width="8.125" style="2" customWidth="1"/>
    <col min="9477" max="9477" width="9.625" style="2" customWidth="1"/>
    <col min="9478" max="9478" width="9" style="2" bestFit="1" customWidth="1"/>
    <col min="9479" max="9479" width="8" style="2" customWidth="1"/>
    <col min="9480" max="9480" width="22" style="2" customWidth="1"/>
    <col min="9481" max="9481" width="8.75" style="2" customWidth="1"/>
    <col min="9482" max="9728" width="9" style="2"/>
    <col min="9729" max="9729" width="19.625" style="2" customWidth="1"/>
    <col min="9730" max="9730" width="25.375" style="2" bestFit="1" customWidth="1"/>
    <col min="9731" max="9731" width="9" style="2" bestFit="1" customWidth="1"/>
    <col min="9732" max="9732" width="8.125" style="2" customWidth="1"/>
    <col min="9733" max="9733" width="9.625" style="2" customWidth="1"/>
    <col min="9734" max="9734" width="9" style="2" bestFit="1" customWidth="1"/>
    <col min="9735" max="9735" width="8" style="2" customWidth="1"/>
    <col min="9736" max="9736" width="22" style="2" customWidth="1"/>
    <col min="9737" max="9737" width="8.75" style="2" customWidth="1"/>
    <col min="9738" max="9984" width="9" style="2"/>
    <col min="9985" max="9985" width="19.625" style="2" customWidth="1"/>
    <col min="9986" max="9986" width="25.375" style="2" bestFit="1" customWidth="1"/>
    <col min="9987" max="9987" width="9" style="2" bestFit="1" customWidth="1"/>
    <col min="9988" max="9988" width="8.125" style="2" customWidth="1"/>
    <col min="9989" max="9989" width="9.625" style="2" customWidth="1"/>
    <col min="9990" max="9990" width="9" style="2" bestFit="1" customWidth="1"/>
    <col min="9991" max="9991" width="8" style="2" customWidth="1"/>
    <col min="9992" max="9992" width="22" style="2" customWidth="1"/>
    <col min="9993" max="9993" width="8.75" style="2" customWidth="1"/>
    <col min="9994" max="10240" width="9" style="2"/>
    <col min="10241" max="10241" width="19.625" style="2" customWidth="1"/>
    <col min="10242" max="10242" width="25.375" style="2" bestFit="1" customWidth="1"/>
    <col min="10243" max="10243" width="9" style="2" bestFit="1" customWidth="1"/>
    <col min="10244" max="10244" width="8.125" style="2" customWidth="1"/>
    <col min="10245" max="10245" width="9.625" style="2" customWidth="1"/>
    <col min="10246" max="10246" width="9" style="2" bestFit="1" customWidth="1"/>
    <col min="10247" max="10247" width="8" style="2" customWidth="1"/>
    <col min="10248" max="10248" width="22" style="2" customWidth="1"/>
    <col min="10249" max="10249" width="8.75" style="2" customWidth="1"/>
    <col min="10250" max="10496" width="9" style="2"/>
    <col min="10497" max="10497" width="19.625" style="2" customWidth="1"/>
    <col min="10498" max="10498" width="25.375" style="2" bestFit="1" customWidth="1"/>
    <col min="10499" max="10499" width="9" style="2" bestFit="1" customWidth="1"/>
    <col min="10500" max="10500" width="8.125" style="2" customWidth="1"/>
    <col min="10501" max="10501" width="9.625" style="2" customWidth="1"/>
    <col min="10502" max="10502" width="9" style="2" bestFit="1" customWidth="1"/>
    <col min="10503" max="10503" width="8" style="2" customWidth="1"/>
    <col min="10504" max="10504" width="22" style="2" customWidth="1"/>
    <col min="10505" max="10505" width="8.75" style="2" customWidth="1"/>
    <col min="10506" max="10752" width="9" style="2"/>
    <col min="10753" max="10753" width="19.625" style="2" customWidth="1"/>
    <col min="10754" max="10754" width="25.375" style="2" bestFit="1" customWidth="1"/>
    <col min="10755" max="10755" width="9" style="2" bestFit="1" customWidth="1"/>
    <col min="10756" max="10756" width="8.125" style="2" customWidth="1"/>
    <col min="10757" max="10757" width="9.625" style="2" customWidth="1"/>
    <col min="10758" max="10758" width="9" style="2" bestFit="1" customWidth="1"/>
    <col min="10759" max="10759" width="8" style="2" customWidth="1"/>
    <col min="10760" max="10760" width="22" style="2" customWidth="1"/>
    <col min="10761" max="10761" width="8.75" style="2" customWidth="1"/>
    <col min="10762" max="11008" width="9" style="2"/>
    <col min="11009" max="11009" width="19.625" style="2" customWidth="1"/>
    <col min="11010" max="11010" width="25.375" style="2" bestFit="1" customWidth="1"/>
    <col min="11011" max="11011" width="9" style="2" bestFit="1" customWidth="1"/>
    <col min="11012" max="11012" width="8.125" style="2" customWidth="1"/>
    <col min="11013" max="11013" width="9.625" style="2" customWidth="1"/>
    <col min="11014" max="11014" width="9" style="2" bestFit="1" customWidth="1"/>
    <col min="11015" max="11015" width="8" style="2" customWidth="1"/>
    <col min="11016" max="11016" width="22" style="2" customWidth="1"/>
    <col min="11017" max="11017" width="8.75" style="2" customWidth="1"/>
    <col min="11018" max="11264" width="9" style="2"/>
    <col min="11265" max="11265" width="19.625" style="2" customWidth="1"/>
    <col min="11266" max="11266" width="25.375" style="2" bestFit="1" customWidth="1"/>
    <col min="11267" max="11267" width="9" style="2" bestFit="1" customWidth="1"/>
    <col min="11268" max="11268" width="8.125" style="2" customWidth="1"/>
    <col min="11269" max="11269" width="9.625" style="2" customWidth="1"/>
    <col min="11270" max="11270" width="9" style="2" bestFit="1" customWidth="1"/>
    <col min="11271" max="11271" width="8" style="2" customWidth="1"/>
    <col min="11272" max="11272" width="22" style="2" customWidth="1"/>
    <col min="11273" max="11273" width="8.75" style="2" customWidth="1"/>
    <col min="11274" max="11520" width="9" style="2"/>
    <col min="11521" max="11521" width="19.625" style="2" customWidth="1"/>
    <col min="11522" max="11522" width="25.375" style="2" bestFit="1" customWidth="1"/>
    <col min="11523" max="11523" width="9" style="2" bestFit="1" customWidth="1"/>
    <col min="11524" max="11524" width="8.125" style="2" customWidth="1"/>
    <col min="11525" max="11525" width="9.625" style="2" customWidth="1"/>
    <col min="11526" max="11526" width="9" style="2" bestFit="1" customWidth="1"/>
    <col min="11527" max="11527" width="8" style="2" customWidth="1"/>
    <col min="11528" max="11528" width="22" style="2" customWidth="1"/>
    <col min="11529" max="11529" width="8.75" style="2" customWidth="1"/>
    <col min="11530" max="11776" width="9" style="2"/>
    <col min="11777" max="11777" width="19.625" style="2" customWidth="1"/>
    <col min="11778" max="11778" width="25.375" style="2" bestFit="1" customWidth="1"/>
    <col min="11779" max="11779" width="9" style="2" bestFit="1" customWidth="1"/>
    <col min="11780" max="11780" width="8.125" style="2" customWidth="1"/>
    <col min="11781" max="11781" width="9.625" style="2" customWidth="1"/>
    <col min="11782" max="11782" width="9" style="2" bestFit="1" customWidth="1"/>
    <col min="11783" max="11783" width="8" style="2" customWidth="1"/>
    <col min="11784" max="11784" width="22" style="2" customWidth="1"/>
    <col min="11785" max="11785" width="8.75" style="2" customWidth="1"/>
    <col min="11786" max="12032" width="9" style="2"/>
    <col min="12033" max="12033" width="19.625" style="2" customWidth="1"/>
    <col min="12034" max="12034" width="25.375" style="2" bestFit="1" customWidth="1"/>
    <col min="12035" max="12035" width="9" style="2" bestFit="1" customWidth="1"/>
    <col min="12036" max="12036" width="8.125" style="2" customWidth="1"/>
    <col min="12037" max="12037" width="9.625" style="2" customWidth="1"/>
    <col min="12038" max="12038" width="9" style="2" bestFit="1" customWidth="1"/>
    <col min="12039" max="12039" width="8" style="2" customWidth="1"/>
    <col min="12040" max="12040" width="22" style="2" customWidth="1"/>
    <col min="12041" max="12041" width="8.75" style="2" customWidth="1"/>
    <col min="12042" max="12288" width="9" style="2"/>
    <col min="12289" max="12289" width="19.625" style="2" customWidth="1"/>
    <col min="12290" max="12290" width="25.375" style="2" bestFit="1" customWidth="1"/>
    <col min="12291" max="12291" width="9" style="2" bestFit="1" customWidth="1"/>
    <col min="12292" max="12292" width="8.125" style="2" customWidth="1"/>
    <col min="12293" max="12293" width="9.625" style="2" customWidth="1"/>
    <col min="12294" max="12294" width="9" style="2" bestFit="1" customWidth="1"/>
    <col min="12295" max="12295" width="8" style="2" customWidth="1"/>
    <col min="12296" max="12296" width="22" style="2" customWidth="1"/>
    <col min="12297" max="12297" width="8.75" style="2" customWidth="1"/>
    <col min="12298" max="12544" width="9" style="2"/>
    <col min="12545" max="12545" width="19.625" style="2" customWidth="1"/>
    <col min="12546" max="12546" width="25.375" style="2" bestFit="1" customWidth="1"/>
    <col min="12547" max="12547" width="9" style="2" bestFit="1" customWidth="1"/>
    <col min="12548" max="12548" width="8.125" style="2" customWidth="1"/>
    <col min="12549" max="12549" width="9.625" style="2" customWidth="1"/>
    <col min="12550" max="12550" width="9" style="2" bestFit="1" customWidth="1"/>
    <col min="12551" max="12551" width="8" style="2" customWidth="1"/>
    <col min="12552" max="12552" width="22" style="2" customWidth="1"/>
    <col min="12553" max="12553" width="8.75" style="2" customWidth="1"/>
    <col min="12554" max="12800" width="9" style="2"/>
    <col min="12801" max="12801" width="19.625" style="2" customWidth="1"/>
    <col min="12802" max="12802" width="25.375" style="2" bestFit="1" customWidth="1"/>
    <col min="12803" max="12803" width="9" style="2" bestFit="1" customWidth="1"/>
    <col min="12804" max="12804" width="8.125" style="2" customWidth="1"/>
    <col min="12805" max="12805" width="9.625" style="2" customWidth="1"/>
    <col min="12806" max="12806" width="9" style="2" bestFit="1" customWidth="1"/>
    <col min="12807" max="12807" width="8" style="2" customWidth="1"/>
    <col min="12808" max="12808" width="22" style="2" customWidth="1"/>
    <col min="12809" max="12809" width="8.75" style="2" customWidth="1"/>
    <col min="12810" max="13056" width="9" style="2"/>
    <col min="13057" max="13057" width="19.625" style="2" customWidth="1"/>
    <col min="13058" max="13058" width="25.375" style="2" bestFit="1" customWidth="1"/>
    <col min="13059" max="13059" width="9" style="2" bestFit="1" customWidth="1"/>
    <col min="13060" max="13060" width="8.125" style="2" customWidth="1"/>
    <col min="13061" max="13061" width="9.625" style="2" customWidth="1"/>
    <col min="13062" max="13062" width="9" style="2" bestFit="1" customWidth="1"/>
    <col min="13063" max="13063" width="8" style="2" customWidth="1"/>
    <col min="13064" max="13064" width="22" style="2" customWidth="1"/>
    <col min="13065" max="13065" width="8.75" style="2" customWidth="1"/>
    <col min="13066" max="13312" width="9" style="2"/>
    <col min="13313" max="13313" width="19.625" style="2" customWidth="1"/>
    <col min="13314" max="13314" width="25.375" style="2" bestFit="1" customWidth="1"/>
    <col min="13315" max="13315" width="9" style="2" bestFit="1" customWidth="1"/>
    <col min="13316" max="13316" width="8.125" style="2" customWidth="1"/>
    <col min="13317" max="13317" width="9.625" style="2" customWidth="1"/>
    <col min="13318" max="13318" width="9" style="2" bestFit="1" customWidth="1"/>
    <col min="13319" max="13319" width="8" style="2" customWidth="1"/>
    <col min="13320" max="13320" width="22" style="2" customWidth="1"/>
    <col min="13321" max="13321" width="8.75" style="2" customWidth="1"/>
    <col min="13322" max="13568" width="9" style="2"/>
    <col min="13569" max="13569" width="19.625" style="2" customWidth="1"/>
    <col min="13570" max="13570" width="25.375" style="2" bestFit="1" customWidth="1"/>
    <col min="13571" max="13571" width="9" style="2" bestFit="1" customWidth="1"/>
    <col min="13572" max="13572" width="8.125" style="2" customWidth="1"/>
    <col min="13573" max="13573" width="9.625" style="2" customWidth="1"/>
    <col min="13574" max="13574" width="9" style="2" bestFit="1" customWidth="1"/>
    <col min="13575" max="13575" width="8" style="2" customWidth="1"/>
    <col min="13576" max="13576" width="22" style="2" customWidth="1"/>
    <col min="13577" max="13577" width="8.75" style="2" customWidth="1"/>
    <col min="13578" max="13824" width="9" style="2"/>
    <col min="13825" max="13825" width="19.625" style="2" customWidth="1"/>
    <col min="13826" max="13826" width="25.375" style="2" bestFit="1" customWidth="1"/>
    <col min="13827" max="13827" width="9" style="2" bestFit="1" customWidth="1"/>
    <col min="13828" max="13828" width="8.125" style="2" customWidth="1"/>
    <col min="13829" max="13829" width="9.625" style="2" customWidth="1"/>
    <col min="13830" max="13830" width="9" style="2" bestFit="1" customWidth="1"/>
    <col min="13831" max="13831" width="8" style="2" customWidth="1"/>
    <col min="13832" max="13832" width="22" style="2" customWidth="1"/>
    <col min="13833" max="13833" width="8.75" style="2" customWidth="1"/>
    <col min="13834" max="14080" width="9" style="2"/>
    <col min="14081" max="14081" width="19.625" style="2" customWidth="1"/>
    <col min="14082" max="14082" width="25.375" style="2" bestFit="1" customWidth="1"/>
    <col min="14083" max="14083" width="9" style="2" bestFit="1" customWidth="1"/>
    <col min="14084" max="14084" width="8.125" style="2" customWidth="1"/>
    <col min="14085" max="14085" width="9.625" style="2" customWidth="1"/>
    <col min="14086" max="14086" width="9" style="2" bestFit="1" customWidth="1"/>
    <col min="14087" max="14087" width="8" style="2" customWidth="1"/>
    <col min="14088" max="14088" width="22" style="2" customWidth="1"/>
    <col min="14089" max="14089" width="8.75" style="2" customWidth="1"/>
    <col min="14090" max="14336" width="9" style="2"/>
    <col min="14337" max="14337" width="19.625" style="2" customWidth="1"/>
    <col min="14338" max="14338" width="25.375" style="2" bestFit="1" customWidth="1"/>
    <col min="14339" max="14339" width="9" style="2" bestFit="1" customWidth="1"/>
    <col min="14340" max="14340" width="8.125" style="2" customWidth="1"/>
    <col min="14341" max="14341" width="9.625" style="2" customWidth="1"/>
    <col min="14342" max="14342" width="9" style="2" bestFit="1" customWidth="1"/>
    <col min="14343" max="14343" width="8" style="2" customWidth="1"/>
    <col min="14344" max="14344" width="22" style="2" customWidth="1"/>
    <col min="14345" max="14345" width="8.75" style="2" customWidth="1"/>
    <col min="14346" max="14592" width="9" style="2"/>
    <col min="14593" max="14593" width="19.625" style="2" customWidth="1"/>
    <col min="14594" max="14594" width="25.375" style="2" bestFit="1" customWidth="1"/>
    <col min="14595" max="14595" width="9" style="2" bestFit="1" customWidth="1"/>
    <col min="14596" max="14596" width="8.125" style="2" customWidth="1"/>
    <col min="14597" max="14597" width="9.625" style="2" customWidth="1"/>
    <col min="14598" max="14598" width="9" style="2" bestFit="1" customWidth="1"/>
    <col min="14599" max="14599" width="8" style="2" customWidth="1"/>
    <col min="14600" max="14600" width="22" style="2" customWidth="1"/>
    <col min="14601" max="14601" width="8.75" style="2" customWidth="1"/>
    <col min="14602" max="14848" width="9" style="2"/>
    <col min="14849" max="14849" width="19.625" style="2" customWidth="1"/>
    <col min="14850" max="14850" width="25.375" style="2" bestFit="1" customWidth="1"/>
    <col min="14851" max="14851" width="9" style="2" bestFit="1" customWidth="1"/>
    <col min="14852" max="14852" width="8.125" style="2" customWidth="1"/>
    <col min="14853" max="14853" width="9.625" style="2" customWidth="1"/>
    <col min="14854" max="14854" width="9" style="2" bestFit="1" customWidth="1"/>
    <col min="14855" max="14855" width="8" style="2" customWidth="1"/>
    <col min="14856" max="14856" width="22" style="2" customWidth="1"/>
    <col min="14857" max="14857" width="8.75" style="2" customWidth="1"/>
    <col min="14858" max="15104" width="9" style="2"/>
    <col min="15105" max="15105" width="19.625" style="2" customWidth="1"/>
    <col min="15106" max="15106" width="25.375" style="2" bestFit="1" customWidth="1"/>
    <col min="15107" max="15107" width="9" style="2" bestFit="1" customWidth="1"/>
    <col min="15108" max="15108" width="8.125" style="2" customWidth="1"/>
    <col min="15109" max="15109" width="9.625" style="2" customWidth="1"/>
    <col min="15110" max="15110" width="9" style="2" bestFit="1" customWidth="1"/>
    <col min="15111" max="15111" width="8" style="2" customWidth="1"/>
    <col min="15112" max="15112" width="22" style="2" customWidth="1"/>
    <col min="15113" max="15113" width="8.75" style="2" customWidth="1"/>
    <col min="15114" max="15360" width="9" style="2"/>
    <col min="15361" max="15361" width="19.625" style="2" customWidth="1"/>
    <col min="15362" max="15362" width="25.375" style="2" bestFit="1" customWidth="1"/>
    <col min="15363" max="15363" width="9" style="2" bestFit="1" customWidth="1"/>
    <col min="15364" max="15364" width="8.125" style="2" customWidth="1"/>
    <col min="15365" max="15365" width="9.625" style="2" customWidth="1"/>
    <col min="15366" max="15366" width="9" style="2" bestFit="1" customWidth="1"/>
    <col min="15367" max="15367" width="8" style="2" customWidth="1"/>
    <col min="15368" max="15368" width="22" style="2" customWidth="1"/>
    <col min="15369" max="15369" width="8.75" style="2" customWidth="1"/>
    <col min="15370" max="15616" width="9" style="2"/>
    <col min="15617" max="15617" width="19.625" style="2" customWidth="1"/>
    <col min="15618" max="15618" width="25.375" style="2" bestFit="1" customWidth="1"/>
    <col min="15619" max="15619" width="9" style="2" bestFit="1" customWidth="1"/>
    <col min="15620" max="15620" width="8.125" style="2" customWidth="1"/>
    <col min="15621" max="15621" width="9.625" style="2" customWidth="1"/>
    <col min="15622" max="15622" width="9" style="2" bestFit="1" customWidth="1"/>
    <col min="15623" max="15623" width="8" style="2" customWidth="1"/>
    <col min="15624" max="15624" width="22" style="2" customWidth="1"/>
    <col min="15625" max="15625" width="8.75" style="2" customWidth="1"/>
    <col min="15626" max="15872" width="9" style="2"/>
    <col min="15873" max="15873" width="19.625" style="2" customWidth="1"/>
    <col min="15874" max="15874" width="25.375" style="2" bestFit="1" customWidth="1"/>
    <col min="15875" max="15875" width="9" style="2" bestFit="1" customWidth="1"/>
    <col min="15876" max="15876" width="8.125" style="2" customWidth="1"/>
    <col min="15877" max="15877" width="9.625" style="2" customWidth="1"/>
    <col min="15878" max="15878" width="9" style="2" bestFit="1" customWidth="1"/>
    <col min="15879" max="15879" width="8" style="2" customWidth="1"/>
    <col min="15880" max="15880" width="22" style="2" customWidth="1"/>
    <col min="15881" max="15881" width="8.75" style="2" customWidth="1"/>
    <col min="15882" max="16128" width="9" style="2"/>
    <col min="16129" max="16129" width="19.625" style="2" customWidth="1"/>
    <col min="16130" max="16130" width="25.375" style="2" bestFit="1" customWidth="1"/>
    <col min="16131" max="16131" width="9" style="2" bestFit="1" customWidth="1"/>
    <col min="16132" max="16132" width="8.125" style="2" customWidth="1"/>
    <col min="16133" max="16133" width="9.625" style="2" customWidth="1"/>
    <col min="16134" max="16134" width="9" style="2" bestFit="1" customWidth="1"/>
    <col min="16135" max="16135" width="8" style="2" customWidth="1"/>
    <col min="16136" max="16136" width="22" style="2" customWidth="1"/>
    <col min="16137" max="16137" width="8.75" style="2" customWidth="1"/>
    <col min="16138" max="16384" width="9" style="2"/>
  </cols>
  <sheetData>
    <row r="1" spans="1:8" ht="18" customHeight="1">
      <c r="A1" s="1" t="s">
        <v>408</v>
      </c>
      <c r="E1" s="3" t="s">
        <v>0</v>
      </c>
      <c r="F1" s="213"/>
      <c r="G1" s="214"/>
      <c r="H1" s="215"/>
    </row>
    <row r="2" spans="1:8" ht="17.25" customHeight="1">
      <c r="E2" s="216" t="s">
        <v>1</v>
      </c>
      <c r="F2" s="4" t="s">
        <v>403</v>
      </c>
      <c r="G2" s="5"/>
      <c r="H2" s="6"/>
    </row>
    <row r="3" spans="1:8" ht="17.25" customHeight="1" thickBot="1">
      <c r="E3" s="217"/>
      <c r="F3" s="7" t="s">
        <v>404</v>
      </c>
      <c r="G3" s="8"/>
      <c r="H3" s="9"/>
    </row>
    <row r="4" spans="1:8">
      <c r="F4" s="10"/>
      <c r="G4" s="11"/>
      <c r="H4" s="11"/>
    </row>
    <row r="5" spans="1:8">
      <c r="F5" s="10"/>
      <c r="G5" s="11" t="s">
        <v>2</v>
      </c>
      <c r="H5" s="12" t="s">
        <v>3</v>
      </c>
    </row>
    <row r="6" spans="1:8" ht="30" customHeight="1">
      <c r="A6" s="218" t="s">
        <v>4</v>
      </c>
      <c r="B6" s="218"/>
      <c r="C6" s="218"/>
      <c r="D6" s="218"/>
      <c r="E6" s="218"/>
      <c r="F6" s="218"/>
      <c r="G6" s="218"/>
      <c r="H6" s="218"/>
    </row>
    <row r="7" spans="1:8" ht="20.100000000000001" customHeight="1">
      <c r="A7" s="190" t="s">
        <v>5</v>
      </c>
      <c r="B7" s="195" t="s">
        <v>6</v>
      </c>
      <c r="C7" s="195"/>
      <c r="D7" s="190"/>
      <c r="E7" s="190"/>
      <c r="F7" s="190"/>
      <c r="G7" s="190"/>
      <c r="H7" s="190"/>
    </row>
    <row r="8" spans="1:8" ht="20.100000000000001" customHeight="1">
      <c r="A8" s="190"/>
      <c r="B8" s="190"/>
      <c r="C8" s="190"/>
      <c r="D8" s="190"/>
      <c r="E8" s="190"/>
      <c r="F8" s="190"/>
      <c r="G8" s="190"/>
      <c r="H8" s="190"/>
    </row>
    <row r="9" spans="1:8" ht="20.100000000000001" customHeight="1">
      <c r="A9" s="190" t="s">
        <v>7</v>
      </c>
      <c r="B9" s="195" t="s">
        <v>8</v>
      </c>
      <c r="C9" s="195"/>
      <c r="D9" s="190"/>
      <c r="E9" s="190"/>
      <c r="F9" s="190"/>
      <c r="G9" s="190"/>
      <c r="H9" s="190"/>
    </row>
    <row r="10" spans="1:8" ht="20.100000000000001" customHeight="1">
      <c r="A10" s="190"/>
      <c r="B10" s="190"/>
      <c r="C10" s="190"/>
      <c r="D10" s="190"/>
      <c r="E10" s="190"/>
      <c r="F10" s="190"/>
      <c r="G10" s="190"/>
      <c r="H10" s="190"/>
    </row>
    <row r="11" spans="1:8" ht="30" customHeight="1">
      <c r="A11" s="195" t="s">
        <v>9</v>
      </c>
      <c r="B11" s="13" t="s">
        <v>10</v>
      </c>
      <c r="C11" s="199"/>
      <c r="D11" s="199"/>
      <c r="E11" s="199"/>
      <c r="F11" s="199"/>
      <c r="G11" s="199"/>
      <c r="H11" s="199"/>
    </row>
    <row r="12" spans="1:8" ht="30" customHeight="1">
      <c r="A12" s="190"/>
      <c r="B12" s="14" t="s">
        <v>11</v>
      </c>
      <c r="C12" s="191"/>
      <c r="D12" s="191"/>
      <c r="E12" s="191"/>
      <c r="F12" s="191"/>
      <c r="G12" s="191"/>
      <c r="H12" s="191"/>
    </row>
    <row r="13" spans="1:8" ht="30" customHeight="1">
      <c r="A13" s="190"/>
      <c r="B13" s="14" t="s">
        <v>12</v>
      </c>
      <c r="C13" s="191"/>
      <c r="D13" s="191"/>
      <c r="E13" s="191"/>
      <c r="F13" s="191"/>
      <c r="G13" s="191"/>
      <c r="H13" s="191"/>
    </row>
    <row r="14" spans="1:8" ht="30" customHeight="1">
      <c r="A14" s="190"/>
      <c r="B14" s="14" t="s">
        <v>13</v>
      </c>
      <c r="C14" s="191"/>
      <c r="D14" s="191"/>
      <c r="E14" s="191"/>
      <c r="F14" s="191"/>
      <c r="G14" s="191"/>
      <c r="H14" s="191"/>
    </row>
    <row r="15" spans="1:8" ht="30" customHeight="1">
      <c r="A15" s="190"/>
      <c r="B15" s="14" t="s">
        <v>14</v>
      </c>
      <c r="C15" s="191"/>
      <c r="D15" s="191"/>
      <c r="E15" s="191"/>
      <c r="F15" s="191"/>
      <c r="G15" s="191"/>
      <c r="H15" s="191"/>
    </row>
    <row r="16" spans="1:8" ht="30" customHeight="1">
      <c r="A16" s="190"/>
      <c r="B16" s="14" t="s">
        <v>15</v>
      </c>
      <c r="C16" s="191"/>
      <c r="D16" s="191"/>
      <c r="E16" s="191"/>
      <c r="F16" s="191"/>
      <c r="G16" s="191"/>
      <c r="H16" s="191"/>
    </row>
    <row r="17" spans="1:8" ht="30.75" customHeight="1">
      <c r="A17" s="190" t="s">
        <v>16</v>
      </c>
      <c r="B17" s="15" t="s">
        <v>17</v>
      </c>
      <c r="C17" s="203"/>
      <c r="D17" s="203"/>
      <c r="E17" s="203"/>
      <c r="F17" s="203"/>
      <c r="G17" s="203"/>
      <c r="H17" s="203"/>
    </row>
    <row r="18" spans="1:8" ht="30.75" customHeight="1">
      <c r="A18" s="190"/>
      <c r="B18" s="15" t="s">
        <v>18</v>
      </c>
      <c r="C18" s="196" t="s">
        <v>19</v>
      </c>
      <c r="D18" s="196"/>
      <c r="E18" s="196"/>
      <c r="F18" s="196"/>
      <c r="G18" s="196"/>
      <c r="H18" s="196"/>
    </row>
    <row r="19" spans="1:8" ht="42" customHeight="1">
      <c r="A19" s="190"/>
      <c r="B19" s="15" t="s">
        <v>20</v>
      </c>
      <c r="C19" s="211" t="s">
        <v>21</v>
      </c>
      <c r="D19" s="196"/>
      <c r="E19" s="196"/>
      <c r="F19" s="196"/>
      <c r="G19" s="196"/>
      <c r="H19" s="196"/>
    </row>
    <row r="20" spans="1:8" ht="43.5" customHeight="1">
      <c r="A20" s="190"/>
      <c r="B20" s="203" t="s">
        <v>22</v>
      </c>
      <c r="C20" s="203"/>
      <c r="D20" s="203"/>
      <c r="E20" s="203"/>
      <c r="F20" s="203"/>
      <c r="G20" s="203"/>
      <c r="H20" s="203"/>
    </row>
    <row r="21" spans="1:8" ht="76.5" customHeight="1">
      <c r="A21" s="190"/>
      <c r="B21" s="203"/>
      <c r="C21" s="211" t="s">
        <v>23</v>
      </c>
      <c r="D21" s="196"/>
      <c r="E21" s="196"/>
      <c r="F21" s="196"/>
      <c r="G21" s="196"/>
      <c r="H21" s="196"/>
    </row>
    <row r="22" spans="1:8" ht="34.5" customHeight="1">
      <c r="A22" s="190"/>
      <c r="B22" s="203"/>
      <c r="C22" s="212" t="s">
        <v>24</v>
      </c>
      <c r="D22" s="212"/>
      <c r="E22" s="212"/>
      <c r="F22" s="212"/>
      <c r="G22" s="212"/>
      <c r="H22" s="212"/>
    </row>
    <row r="23" spans="1:8" ht="64.5" customHeight="1">
      <c r="A23" s="190"/>
      <c r="B23" s="16" t="s">
        <v>25</v>
      </c>
      <c r="C23" s="203"/>
      <c r="D23" s="203"/>
      <c r="E23" s="203"/>
      <c r="F23" s="203"/>
      <c r="G23" s="203"/>
      <c r="H23" s="203"/>
    </row>
    <row r="24" spans="1:8" ht="30.75" customHeight="1">
      <c r="A24" s="190"/>
      <c r="B24" s="15" t="s">
        <v>26</v>
      </c>
      <c r="C24" s="203"/>
      <c r="D24" s="203"/>
      <c r="E24" s="203"/>
      <c r="F24" s="203"/>
      <c r="G24" s="203"/>
      <c r="H24" s="203"/>
    </row>
    <row r="25" spans="1:8" ht="30" customHeight="1">
      <c r="A25" s="190"/>
      <c r="B25" s="17" t="s">
        <v>27</v>
      </c>
      <c r="C25" s="199"/>
      <c r="D25" s="199"/>
      <c r="E25" s="199"/>
      <c r="F25" s="199"/>
      <c r="G25" s="199"/>
      <c r="H25" s="199"/>
    </row>
    <row r="26" spans="1:8" ht="30" customHeight="1">
      <c r="A26" s="190"/>
      <c r="B26" s="18" t="s">
        <v>28</v>
      </c>
      <c r="C26" s="190" t="s">
        <v>29</v>
      </c>
      <c r="D26" s="190"/>
      <c r="E26" s="190"/>
      <c r="F26" s="190"/>
      <c r="G26" s="190"/>
      <c r="H26" s="190"/>
    </row>
    <row r="27" spans="1:8" ht="30" customHeight="1">
      <c r="A27" s="190"/>
      <c r="B27" s="15" t="s">
        <v>30</v>
      </c>
      <c r="C27" s="190" t="s">
        <v>29</v>
      </c>
      <c r="D27" s="190"/>
      <c r="E27" s="190"/>
      <c r="F27" s="190"/>
      <c r="G27" s="190"/>
      <c r="H27" s="190"/>
    </row>
    <row r="28" spans="1:8" ht="30" customHeight="1">
      <c r="A28" s="190"/>
      <c r="B28" s="15" t="s">
        <v>31</v>
      </c>
      <c r="C28" s="190" t="s">
        <v>32</v>
      </c>
      <c r="D28" s="190"/>
      <c r="E28" s="190"/>
      <c r="F28" s="190"/>
      <c r="G28" s="190"/>
      <c r="H28" s="190"/>
    </row>
    <row r="29" spans="1:8" ht="30" customHeight="1">
      <c r="A29" s="190"/>
      <c r="B29" s="15" t="s">
        <v>33</v>
      </c>
      <c r="C29" s="190" t="s">
        <v>34</v>
      </c>
      <c r="D29" s="190"/>
      <c r="E29" s="190"/>
      <c r="F29" s="190"/>
      <c r="G29" s="190"/>
      <c r="H29" s="190"/>
    </row>
    <row r="30" spans="1:8" ht="61.5" customHeight="1">
      <c r="A30" s="190"/>
      <c r="B30" s="15" t="s">
        <v>35</v>
      </c>
      <c r="C30" s="195" t="s">
        <v>36</v>
      </c>
      <c r="D30" s="190"/>
      <c r="E30" s="190"/>
      <c r="F30" s="190"/>
      <c r="G30" s="190"/>
      <c r="H30" s="190"/>
    </row>
    <row r="31" spans="1:8" ht="30" customHeight="1">
      <c r="A31" s="190" t="s">
        <v>37</v>
      </c>
      <c r="B31" s="15" t="s">
        <v>38</v>
      </c>
      <c r="C31" s="19" t="s">
        <v>39</v>
      </c>
      <c r="D31" s="19"/>
      <c r="E31" s="207" t="s">
        <v>40</v>
      </c>
      <c r="F31" s="208"/>
      <c r="G31" s="208"/>
      <c r="H31" s="209"/>
    </row>
    <row r="32" spans="1:8" ht="30" customHeight="1">
      <c r="A32" s="190"/>
      <c r="B32" s="15" t="s">
        <v>41</v>
      </c>
      <c r="C32" s="19" t="s">
        <v>39</v>
      </c>
      <c r="D32" s="20"/>
      <c r="E32" s="207" t="s">
        <v>42</v>
      </c>
      <c r="F32" s="208"/>
      <c r="G32" s="208"/>
      <c r="H32" s="209"/>
    </row>
    <row r="33" spans="1:8" ht="30" customHeight="1">
      <c r="A33" s="190"/>
      <c r="B33" s="15" t="s">
        <v>43</v>
      </c>
      <c r="C33" s="19" t="s">
        <v>39</v>
      </c>
      <c r="D33" s="20"/>
      <c r="E33" s="200"/>
      <c r="F33" s="201"/>
      <c r="G33" s="201"/>
      <c r="H33" s="202"/>
    </row>
    <row r="34" spans="1:8" ht="30" customHeight="1">
      <c r="A34" s="190"/>
      <c r="B34" s="15" t="s">
        <v>44</v>
      </c>
      <c r="C34" s="190" t="s">
        <v>45</v>
      </c>
      <c r="D34" s="190"/>
      <c r="E34" s="190"/>
      <c r="F34" s="190"/>
      <c r="G34" s="190"/>
      <c r="H34" s="190"/>
    </row>
    <row r="35" spans="1:8" ht="30" customHeight="1">
      <c r="A35" s="190"/>
      <c r="B35" s="18" t="s">
        <v>46</v>
      </c>
      <c r="C35" s="190" t="s">
        <v>47</v>
      </c>
      <c r="D35" s="190"/>
      <c r="E35" s="190"/>
      <c r="F35" s="190"/>
      <c r="G35" s="210"/>
      <c r="H35" s="210"/>
    </row>
    <row r="36" spans="1:8" ht="30" customHeight="1">
      <c r="A36" s="190"/>
      <c r="B36" s="15" t="s">
        <v>48</v>
      </c>
      <c r="C36" s="21" t="s">
        <v>49</v>
      </c>
      <c r="D36" s="191" t="s">
        <v>50</v>
      </c>
      <c r="E36" s="191"/>
      <c r="F36" s="200"/>
      <c r="G36" s="201"/>
      <c r="H36" s="202"/>
    </row>
    <row r="37" spans="1:8" ht="30" customHeight="1">
      <c r="A37" s="190"/>
      <c r="B37" s="203" t="s">
        <v>51</v>
      </c>
      <c r="C37" s="15" t="s">
        <v>52</v>
      </c>
      <c r="D37" s="203" t="s">
        <v>53</v>
      </c>
      <c r="E37" s="203"/>
      <c r="F37" s="203" t="s">
        <v>54</v>
      </c>
      <c r="G37" s="206"/>
      <c r="H37" s="22" t="s">
        <v>55</v>
      </c>
    </row>
    <row r="38" spans="1:8" ht="30" customHeight="1">
      <c r="A38" s="190"/>
      <c r="B38" s="203"/>
      <c r="C38" s="23" t="s">
        <v>56</v>
      </c>
      <c r="D38" s="191" t="str">
        <f>D36</f>
        <v>○○科</v>
      </c>
      <c r="E38" s="191"/>
      <c r="F38" s="191" t="s">
        <v>57</v>
      </c>
      <c r="G38" s="191"/>
      <c r="H38" s="14" t="s">
        <v>58</v>
      </c>
    </row>
    <row r="39" spans="1:8" ht="30" customHeight="1">
      <c r="A39" s="190"/>
      <c r="B39" s="203"/>
      <c r="C39" s="23" t="s">
        <v>59</v>
      </c>
      <c r="D39" s="191"/>
      <c r="E39" s="191"/>
      <c r="F39" s="191"/>
      <c r="G39" s="191"/>
      <c r="H39" s="14"/>
    </row>
    <row r="40" spans="1:8" ht="30" customHeight="1">
      <c r="A40" s="190"/>
      <c r="B40" s="203"/>
      <c r="C40" s="23" t="s">
        <v>60</v>
      </c>
      <c r="D40" s="191"/>
      <c r="E40" s="191"/>
      <c r="F40" s="191"/>
      <c r="G40" s="191"/>
      <c r="H40" s="14"/>
    </row>
    <row r="41" spans="1:8" ht="30" customHeight="1">
      <c r="A41" s="190"/>
      <c r="B41" s="203"/>
      <c r="C41" s="23" t="s">
        <v>61</v>
      </c>
      <c r="D41" s="191"/>
      <c r="E41" s="191"/>
      <c r="F41" s="191"/>
      <c r="G41" s="191"/>
      <c r="H41" s="14"/>
    </row>
    <row r="42" spans="1:8" ht="30" customHeight="1">
      <c r="A42" s="190"/>
      <c r="B42" s="203"/>
      <c r="C42" s="23" t="s">
        <v>62</v>
      </c>
      <c r="D42" s="191"/>
      <c r="E42" s="191"/>
      <c r="F42" s="191"/>
      <c r="G42" s="191"/>
      <c r="H42" s="14"/>
    </row>
    <row r="43" spans="1:8" ht="30" customHeight="1">
      <c r="A43" s="190"/>
      <c r="B43" s="203"/>
      <c r="C43" s="23" t="s">
        <v>62</v>
      </c>
      <c r="D43" s="191"/>
      <c r="E43" s="191"/>
      <c r="F43" s="191"/>
      <c r="G43" s="191"/>
      <c r="H43" s="14"/>
    </row>
    <row r="44" spans="1:8" ht="30" customHeight="1">
      <c r="A44" s="190"/>
      <c r="B44" s="203"/>
      <c r="C44" s="23" t="s">
        <v>63</v>
      </c>
      <c r="D44" s="191"/>
      <c r="E44" s="191"/>
      <c r="F44" s="191"/>
      <c r="G44" s="191"/>
      <c r="H44" s="14"/>
    </row>
    <row r="45" spans="1:8" ht="30" customHeight="1">
      <c r="A45" s="190"/>
      <c r="B45" s="203"/>
      <c r="C45" s="23" t="s">
        <v>60</v>
      </c>
      <c r="D45" s="191"/>
      <c r="E45" s="191"/>
      <c r="F45" s="191"/>
      <c r="G45" s="191"/>
      <c r="H45" s="14"/>
    </row>
    <row r="46" spans="1:8" ht="30" customHeight="1">
      <c r="A46" s="190"/>
      <c r="B46" s="203"/>
      <c r="C46" s="23" t="s">
        <v>63</v>
      </c>
      <c r="D46" s="191"/>
      <c r="E46" s="191"/>
      <c r="F46" s="191"/>
      <c r="G46" s="191"/>
      <c r="H46" s="14"/>
    </row>
    <row r="47" spans="1:8" ht="30" customHeight="1">
      <c r="A47" s="190"/>
      <c r="B47" s="203"/>
      <c r="C47" s="23" t="s">
        <v>62</v>
      </c>
      <c r="D47" s="191"/>
      <c r="E47" s="191"/>
      <c r="F47" s="191"/>
      <c r="G47" s="191"/>
      <c r="H47" s="14"/>
    </row>
    <row r="48" spans="1:8" ht="30" customHeight="1">
      <c r="A48" s="190"/>
      <c r="B48" s="203"/>
      <c r="C48" s="23" t="s">
        <v>62</v>
      </c>
      <c r="D48" s="191"/>
      <c r="E48" s="191"/>
      <c r="F48" s="191"/>
      <c r="G48" s="191"/>
      <c r="H48" s="14"/>
    </row>
    <row r="49" spans="1:8" ht="30" customHeight="1">
      <c r="A49" s="190"/>
      <c r="B49" s="203"/>
      <c r="C49" s="23" t="s">
        <v>60</v>
      </c>
      <c r="D49" s="191"/>
      <c r="E49" s="191"/>
      <c r="F49" s="191"/>
      <c r="G49" s="191"/>
      <c r="H49" s="14"/>
    </row>
    <row r="50" spans="1:8" ht="30" customHeight="1">
      <c r="A50" s="190"/>
      <c r="B50" s="203"/>
      <c r="C50" s="23" t="s">
        <v>62</v>
      </c>
      <c r="D50" s="191"/>
      <c r="E50" s="191"/>
      <c r="F50" s="191"/>
      <c r="G50" s="191"/>
      <c r="H50" s="14"/>
    </row>
    <row r="51" spans="1:8" ht="30" customHeight="1">
      <c r="A51" s="190"/>
      <c r="B51" s="203"/>
      <c r="C51" s="23" t="s">
        <v>62</v>
      </c>
      <c r="D51" s="191"/>
      <c r="E51" s="191"/>
      <c r="F51" s="191"/>
      <c r="G51" s="191"/>
      <c r="H51" s="14"/>
    </row>
    <row r="52" spans="1:8" ht="30" customHeight="1">
      <c r="A52" s="190"/>
      <c r="B52" s="203"/>
      <c r="C52" s="23" t="s">
        <v>62</v>
      </c>
      <c r="D52" s="191"/>
      <c r="E52" s="191"/>
      <c r="F52" s="191"/>
      <c r="G52" s="191"/>
      <c r="H52" s="14"/>
    </row>
    <row r="53" spans="1:8" ht="30" customHeight="1">
      <c r="A53" s="190"/>
      <c r="B53" s="203"/>
      <c r="C53" s="23" t="s">
        <v>64</v>
      </c>
      <c r="D53" s="191"/>
      <c r="E53" s="191"/>
      <c r="F53" s="191"/>
      <c r="G53" s="191"/>
      <c r="H53" s="14"/>
    </row>
    <row r="54" spans="1:8" ht="30" customHeight="1">
      <c r="A54" s="190"/>
      <c r="B54" s="203"/>
      <c r="C54" s="23" t="s">
        <v>61</v>
      </c>
      <c r="D54" s="191"/>
      <c r="E54" s="191"/>
      <c r="F54" s="191"/>
      <c r="G54" s="191"/>
      <c r="H54" s="14"/>
    </row>
    <row r="55" spans="1:8" ht="30" customHeight="1">
      <c r="A55" s="190"/>
      <c r="B55" s="203"/>
      <c r="C55" s="23" t="s">
        <v>60</v>
      </c>
      <c r="D55" s="191"/>
      <c r="E55" s="191"/>
      <c r="F55" s="191"/>
      <c r="G55" s="191"/>
      <c r="H55" s="14"/>
    </row>
    <row r="56" spans="1:8" ht="30" customHeight="1">
      <c r="A56" s="190"/>
      <c r="B56" s="203"/>
      <c r="C56" s="23" t="s">
        <v>62</v>
      </c>
      <c r="D56" s="191"/>
      <c r="E56" s="191"/>
      <c r="F56" s="191"/>
      <c r="G56" s="191"/>
      <c r="H56" s="14"/>
    </row>
    <row r="57" spans="1:8" ht="30" customHeight="1">
      <c r="A57" s="190"/>
      <c r="B57" s="203"/>
      <c r="C57" s="23" t="s">
        <v>63</v>
      </c>
      <c r="D57" s="191"/>
      <c r="E57" s="191"/>
      <c r="F57" s="191"/>
      <c r="G57" s="191"/>
      <c r="H57" s="14"/>
    </row>
    <row r="58" spans="1:8" ht="30" customHeight="1">
      <c r="A58" s="190"/>
      <c r="B58" s="203"/>
      <c r="C58" s="23" t="s">
        <v>60</v>
      </c>
      <c r="D58" s="191"/>
      <c r="E58" s="191"/>
      <c r="F58" s="191"/>
      <c r="G58" s="191"/>
      <c r="H58" s="14"/>
    </row>
    <row r="59" spans="1:8" ht="30" customHeight="1">
      <c r="A59" s="190" t="s">
        <v>65</v>
      </c>
      <c r="B59" s="15" t="s">
        <v>66</v>
      </c>
      <c r="C59" s="190"/>
      <c r="D59" s="190"/>
      <c r="E59" s="190"/>
      <c r="F59" s="190"/>
      <c r="G59" s="190"/>
      <c r="H59" s="190"/>
    </row>
    <row r="60" spans="1:8" ht="30" customHeight="1">
      <c r="A60" s="190"/>
      <c r="B60" s="15" t="s">
        <v>67</v>
      </c>
      <c r="C60" s="190"/>
      <c r="D60" s="190"/>
      <c r="E60" s="190"/>
      <c r="F60" s="190"/>
      <c r="G60" s="190"/>
      <c r="H60" s="190"/>
    </row>
    <row r="61" spans="1:8" ht="30" customHeight="1">
      <c r="A61" s="190"/>
      <c r="B61" s="15" t="s">
        <v>68</v>
      </c>
      <c r="C61" s="204"/>
      <c r="D61" s="204"/>
      <c r="E61" s="204"/>
      <c r="F61" s="204"/>
      <c r="G61" s="204"/>
      <c r="H61" s="204"/>
    </row>
    <row r="62" spans="1:8" ht="30" customHeight="1">
      <c r="A62" s="190"/>
      <c r="B62" s="15" t="s">
        <v>69</v>
      </c>
      <c r="C62" s="205"/>
      <c r="D62" s="205"/>
      <c r="E62" s="205"/>
      <c r="F62" s="205"/>
      <c r="G62" s="205"/>
      <c r="H62" s="205"/>
    </row>
    <row r="63" spans="1:8" ht="30" customHeight="1">
      <c r="A63" s="190"/>
      <c r="B63" s="15" t="s">
        <v>70</v>
      </c>
      <c r="C63" s="190"/>
      <c r="D63" s="190"/>
      <c r="E63" s="190"/>
      <c r="F63" s="190"/>
      <c r="G63" s="190"/>
      <c r="H63" s="190"/>
    </row>
    <row r="64" spans="1:8" ht="30" customHeight="1">
      <c r="A64" s="190"/>
      <c r="B64" s="15" t="s">
        <v>71</v>
      </c>
      <c r="C64" s="190"/>
      <c r="D64" s="190"/>
      <c r="E64" s="190"/>
      <c r="F64" s="190"/>
      <c r="G64" s="190"/>
      <c r="H64" s="190"/>
    </row>
    <row r="65" spans="1:8" ht="30" customHeight="1">
      <c r="A65" s="190"/>
      <c r="B65" s="15" t="s">
        <v>72</v>
      </c>
      <c r="C65" s="204"/>
      <c r="D65" s="204"/>
      <c r="E65" s="204"/>
      <c r="F65" s="204"/>
      <c r="G65" s="204"/>
      <c r="H65" s="204"/>
    </row>
    <row r="66" spans="1:8" ht="30" customHeight="1">
      <c r="A66" s="190"/>
      <c r="B66" s="15" t="s">
        <v>73</v>
      </c>
      <c r="C66" s="205"/>
      <c r="D66" s="205"/>
      <c r="E66" s="205"/>
      <c r="F66" s="205"/>
      <c r="G66" s="205"/>
      <c r="H66" s="205"/>
    </row>
    <row r="67" spans="1:8" ht="30" customHeight="1">
      <c r="A67" s="190"/>
      <c r="B67" s="15" t="s">
        <v>74</v>
      </c>
      <c r="C67" s="190"/>
      <c r="D67" s="190"/>
      <c r="E67" s="190"/>
      <c r="F67" s="190"/>
      <c r="G67" s="190"/>
      <c r="H67" s="190"/>
    </row>
    <row r="68" spans="1:8" ht="33.950000000000003" customHeight="1">
      <c r="A68" s="195" t="s">
        <v>75</v>
      </c>
      <c r="B68" s="199" t="s">
        <v>76</v>
      </c>
      <c r="C68" s="190" t="s">
        <v>77</v>
      </c>
      <c r="D68" s="190"/>
      <c r="E68" s="190"/>
      <c r="F68" s="190"/>
      <c r="G68" s="190"/>
      <c r="H68" s="190"/>
    </row>
    <row r="69" spans="1:8" ht="33.950000000000003" customHeight="1">
      <c r="A69" s="195"/>
      <c r="B69" s="199"/>
      <c r="C69" s="190" t="s">
        <v>77</v>
      </c>
      <c r="D69" s="190"/>
      <c r="E69" s="190"/>
      <c r="F69" s="190"/>
      <c r="G69" s="190"/>
      <c r="H69" s="190"/>
    </row>
    <row r="70" spans="1:8" ht="30" customHeight="1">
      <c r="A70" s="195" t="s">
        <v>78</v>
      </c>
      <c r="B70" s="15" t="s">
        <v>79</v>
      </c>
      <c r="C70" s="190" t="s">
        <v>80</v>
      </c>
      <c r="D70" s="190"/>
      <c r="E70" s="190"/>
      <c r="F70" s="190"/>
      <c r="G70" s="190"/>
      <c r="H70" s="190"/>
    </row>
    <row r="71" spans="1:8" ht="30" customHeight="1">
      <c r="A71" s="195"/>
      <c r="B71" s="16" t="s">
        <v>81</v>
      </c>
      <c r="C71" s="24" t="s">
        <v>2</v>
      </c>
      <c r="D71" s="191" t="s">
        <v>82</v>
      </c>
      <c r="E71" s="191"/>
      <c r="F71" s="200"/>
      <c r="G71" s="201"/>
      <c r="H71" s="202"/>
    </row>
    <row r="72" spans="1:8" ht="30" customHeight="1">
      <c r="A72" s="195"/>
      <c r="B72" s="15" t="s">
        <v>83</v>
      </c>
      <c r="C72" s="24" t="s">
        <v>2</v>
      </c>
      <c r="D72" s="191" t="s">
        <v>82</v>
      </c>
      <c r="E72" s="191"/>
      <c r="F72" s="200"/>
      <c r="G72" s="201"/>
      <c r="H72" s="202"/>
    </row>
    <row r="73" spans="1:8" ht="30" customHeight="1">
      <c r="A73" s="195"/>
      <c r="B73" s="15" t="s">
        <v>84</v>
      </c>
      <c r="C73" s="197"/>
      <c r="D73" s="197"/>
      <c r="E73" s="197"/>
      <c r="F73" s="197"/>
      <c r="G73" s="197"/>
      <c r="H73" s="197"/>
    </row>
    <row r="74" spans="1:8" ht="30" customHeight="1">
      <c r="A74" s="195"/>
      <c r="B74" s="198" t="s">
        <v>85</v>
      </c>
      <c r="C74" s="191" t="s">
        <v>86</v>
      </c>
      <c r="D74" s="191"/>
      <c r="E74" s="190"/>
      <c r="F74" s="190"/>
      <c r="G74" s="190"/>
      <c r="H74" s="190"/>
    </row>
    <row r="75" spans="1:8" ht="30" customHeight="1">
      <c r="A75" s="195"/>
      <c r="B75" s="198"/>
      <c r="C75" s="191" t="s">
        <v>87</v>
      </c>
      <c r="D75" s="191"/>
      <c r="E75" s="190"/>
      <c r="F75" s="190"/>
      <c r="G75" s="190"/>
      <c r="H75" s="190"/>
    </row>
    <row r="76" spans="1:8" ht="30" customHeight="1">
      <c r="A76" s="195"/>
      <c r="B76" s="198"/>
      <c r="C76" s="191" t="s">
        <v>88</v>
      </c>
      <c r="D76" s="191"/>
      <c r="E76" s="190"/>
      <c r="F76" s="190"/>
      <c r="G76" s="190"/>
      <c r="H76" s="190"/>
    </row>
    <row r="77" spans="1:8" ht="30" customHeight="1">
      <c r="A77" s="195"/>
      <c r="B77" s="25" t="s">
        <v>89</v>
      </c>
      <c r="C77" s="193" t="s">
        <v>90</v>
      </c>
      <c r="D77" s="193"/>
      <c r="E77" s="193"/>
      <c r="F77" s="193"/>
      <c r="G77" s="193"/>
      <c r="H77" s="193"/>
    </row>
    <row r="78" spans="1:8" ht="30" customHeight="1">
      <c r="A78" s="195"/>
      <c r="B78" s="191" t="s">
        <v>91</v>
      </c>
      <c r="C78" s="190" t="s">
        <v>92</v>
      </c>
      <c r="D78" s="190"/>
      <c r="E78" s="190"/>
      <c r="F78" s="190"/>
      <c r="G78" s="190"/>
      <c r="H78" s="190"/>
    </row>
    <row r="79" spans="1:8" ht="30" customHeight="1">
      <c r="A79" s="195"/>
      <c r="B79" s="191"/>
      <c r="C79" s="19" t="s">
        <v>93</v>
      </c>
      <c r="D79" s="19"/>
      <c r="E79" s="19"/>
      <c r="F79" s="26"/>
      <c r="G79" s="27" t="s">
        <v>94</v>
      </c>
      <c r="H79" s="19"/>
    </row>
    <row r="80" spans="1:8" ht="30" customHeight="1">
      <c r="A80" s="195"/>
      <c r="B80" s="194" t="s">
        <v>95</v>
      </c>
      <c r="C80" s="193" t="s">
        <v>96</v>
      </c>
      <c r="D80" s="193"/>
      <c r="E80" s="193"/>
      <c r="F80" s="193"/>
      <c r="G80" s="193"/>
      <c r="H80" s="193"/>
    </row>
    <row r="81" spans="1:8" ht="30" customHeight="1">
      <c r="A81" s="195"/>
      <c r="B81" s="194"/>
      <c r="C81" s="28" t="s">
        <v>97</v>
      </c>
      <c r="D81" s="28"/>
      <c r="E81" s="28"/>
      <c r="F81" s="193"/>
      <c r="G81" s="193"/>
      <c r="H81" s="193"/>
    </row>
    <row r="82" spans="1:8" ht="30" customHeight="1">
      <c r="A82" s="195"/>
      <c r="B82" s="203" t="s">
        <v>98</v>
      </c>
      <c r="C82" s="190" t="s">
        <v>99</v>
      </c>
      <c r="D82" s="190"/>
      <c r="E82" s="190"/>
      <c r="F82" s="190"/>
      <c r="G82" s="190"/>
      <c r="H82" s="190"/>
    </row>
    <row r="83" spans="1:8" ht="30" customHeight="1">
      <c r="A83" s="195"/>
      <c r="B83" s="203"/>
      <c r="C83" s="190" t="s">
        <v>100</v>
      </c>
      <c r="D83" s="190"/>
      <c r="E83" s="190"/>
      <c r="F83" s="190"/>
      <c r="G83" s="190"/>
      <c r="H83" s="190"/>
    </row>
    <row r="84" spans="1:8" ht="30" customHeight="1">
      <c r="A84" s="195"/>
      <c r="B84" s="203"/>
      <c r="C84" s="190" t="s">
        <v>101</v>
      </c>
      <c r="D84" s="190"/>
      <c r="E84" s="190"/>
      <c r="F84" s="190"/>
      <c r="G84" s="190"/>
      <c r="H84" s="190"/>
    </row>
    <row r="85" spans="1:8" ht="30" customHeight="1">
      <c r="A85" s="195"/>
      <c r="B85" s="203"/>
      <c r="C85" s="190" t="s">
        <v>102</v>
      </c>
      <c r="D85" s="190"/>
      <c r="E85" s="190"/>
      <c r="F85" s="190"/>
      <c r="G85" s="190"/>
      <c r="H85" s="190"/>
    </row>
    <row r="86" spans="1:8" ht="30" customHeight="1">
      <c r="A86" s="195"/>
      <c r="B86" s="203"/>
      <c r="C86" s="190" t="s">
        <v>103</v>
      </c>
      <c r="D86" s="190"/>
      <c r="E86" s="190"/>
      <c r="F86" s="190"/>
      <c r="G86" s="190"/>
      <c r="H86" s="190"/>
    </row>
    <row r="87" spans="1:8" ht="30" customHeight="1">
      <c r="A87" s="195"/>
      <c r="B87" s="203"/>
      <c r="C87" s="190" t="s">
        <v>104</v>
      </c>
      <c r="D87" s="190"/>
      <c r="E87" s="190"/>
      <c r="F87" s="190"/>
      <c r="G87" s="190"/>
      <c r="H87" s="190"/>
    </row>
    <row r="88" spans="1:8" ht="30" customHeight="1">
      <c r="A88" s="195"/>
      <c r="B88" s="203"/>
      <c r="C88" s="196" t="s">
        <v>105</v>
      </c>
      <c r="D88" s="196"/>
      <c r="E88" s="196"/>
      <c r="F88" s="196"/>
      <c r="G88" s="196"/>
      <c r="H88" s="196"/>
    </row>
    <row r="89" spans="1:8" ht="29.25" customHeight="1">
      <c r="A89" s="195" t="s">
        <v>106</v>
      </c>
      <c r="B89" s="191" t="s">
        <v>107</v>
      </c>
      <c r="C89" s="192"/>
      <c r="D89" s="192"/>
      <c r="E89" s="192"/>
      <c r="F89" s="192"/>
      <c r="G89" s="192"/>
      <c r="H89" s="192"/>
    </row>
    <row r="90" spans="1:8" ht="29.25" customHeight="1">
      <c r="A90" s="195"/>
      <c r="B90" s="191"/>
      <c r="C90" s="190"/>
      <c r="D90" s="190"/>
      <c r="E90" s="190"/>
      <c r="F90" s="190"/>
      <c r="G90" s="190"/>
      <c r="H90" s="190"/>
    </row>
    <row r="91" spans="1:8" ht="29.25" customHeight="1">
      <c r="A91" s="195"/>
      <c r="B91" s="191"/>
      <c r="C91" s="190"/>
      <c r="D91" s="190"/>
      <c r="E91" s="190"/>
      <c r="F91" s="190"/>
      <c r="G91" s="190"/>
      <c r="H91" s="190"/>
    </row>
    <row r="92" spans="1:8" ht="29.25" customHeight="1">
      <c r="A92" s="195"/>
      <c r="B92" s="14" t="s">
        <v>108</v>
      </c>
      <c r="C92" s="190"/>
      <c r="D92" s="190"/>
      <c r="E92" s="190"/>
      <c r="F92" s="190"/>
      <c r="G92" s="190"/>
      <c r="H92" s="190"/>
    </row>
    <row r="93" spans="1:8" ht="29.25" customHeight="1">
      <c r="A93" s="195"/>
      <c r="B93" s="191" t="s">
        <v>109</v>
      </c>
      <c r="C93" s="190"/>
      <c r="D93" s="190"/>
      <c r="E93" s="190"/>
      <c r="F93" s="190"/>
      <c r="G93" s="190"/>
      <c r="H93" s="190"/>
    </row>
    <row r="94" spans="1:8" ht="29.25" customHeight="1">
      <c r="A94" s="195"/>
      <c r="B94" s="191"/>
      <c r="C94" s="190"/>
      <c r="D94" s="190"/>
      <c r="E94" s="190"/>
      <c r="F94" s="190"/>
      <c r="G94" s="190"/>
      <c r="H94" s="190"/>
    </row>
    <row r="95" spans="1:8" ht="30" customHeight="1">
      <c r="A95" s="190" t="s">
        <v>110</v>
      </c>
      <c r="B95" s="191" t="s">
        <v>107</v>
      </c>
      <c r="C95" s="192"/>
      <c r="D95" s="192"/>
      <c r="E95" s="192"/>
      <c r="F95" s="192"/>
      <c r="G95" s="192"/>
      <c r="H95" s="192"/>
    </row>
    <row r="96" spans="1:8" ht="30" customHeight="1">
      <c r="A96" s="190"/>
      <c r="B96" s="191"/>
      <c r="C96" s="190"/>
      <c r="D96" s="190"/>
      <c r="E96" s="190"/>
      <c r="F96" s="190"/>
      <c r="G96" s="190"/>
      <c r="H96" s="190"/>
    </row>
    <row r="97" spans="1:8" ht="30" customHeight="1">
      <c r="A97" s="190"/>
      <c r="B97" s="191"/>
      <c r="C97" s="190"/>
      <c r="D97" s="190"/>
      <c r="E97" s="190"/>
      <c r="F97" s="190"/>
      <c r="G97" s="190"/>
      <c r="H97" s="190"/>
    </row>
    <row r="98" spans="1:8" ht="30" customHeight="1">
      <c r="A98" s="190"/>
      <c r="B98" s="15" t="s">
        <v>108</v>
      </c>
      <c r="C98" s="190"/>
      <c r="D98" s="190"/>
      <c r="E98" s="190"/>
      <c r="F98" s="190"/>
      <c r="G98" s="190"/>
      <c r="H98" s="190"/>
    </row>
    <row r="99" spans="1:8" ht="30" customHeight="1">
      <c r="A99" s="190"/>
      <c r="B99" s="29" t="s">
        <v>53</v>
      </c>
      <c r="C99" s="190"/>
      <c r="D99" s="190"/>
      <c r="E99" s="190"/>
      <c r="F99" s="190"/>
      <c r="G99" s="190"/>
      <c r="H99" s="190"/>
    </row>
    <row r="100" spans="1:8" ht="30" customHeight="1">
      <c r="A100" s="190"/>
      <c r="B100" s="29" t="s">
        <v>55</v>
      </c>
      <c r="C100" s="190"/>
      <c r="D100" s="190"/>
      <c r="E100" s="190"/>
      <c r="F100" s="190"/>
      <c r="G100" s="190"/>
      <c r="H100" s="190"/>
    </row>
    <row r="101" spans="1:8" ht="30" customHeight="1">
      <c r="A101" s="190"/>
      <c r="B101" s="15" t="s">
        <v>111</v>
      </c>
      <c r="C101" s="190"/>
      <c r="D101" s="190"/>
      <c r="E101" s="190"/>
      <c r="F101" s="190"/>
      <c r="G101" s="190"/>
      <c r="H101" s="190"/>
    </row>
    <row r="102" spans="1:8" ht="30" customHeight="1">
      <c r="A102" s="190"/>
      <c r="B102" s="15" t="s">
        <v>112</v>
      </c>
      <c r="C102" s="190"/>
      <c r="D102" s="190"/>
      <c r="E102" s="190"/>
      <c r="F102" s="190"/>
      <c r="G102" s="190"/>
      <c r="H102" s="190"/>
    </row>
    <row r="103" spans="1:8" ht="30" customHeight="1">
      <c r="A103" s="190"/>
      <c r="B103" s="15" t="s">
        <v>113</v>
      </c>
      <c r="C103" s="190"/>
      <c r="D103" s="190"/>
      <c r="E103" s="190"/>
      <c r="F103" s="190"/>
      <c r="G103" s="190"/>
      <c r="H103" s="190"/>
    </row>
    <row r="104" spans="1:8" ht="30" customHeight="1">
      <c r="A104" s="195" t="s">
        <v>114</v>
      </c>
      <c r="B104" s="191" t="s">
        <v>107</v>
      </c>
      <c r="C104" s="192"/>
      <c r="D104" s="192"/>
      <c r="E104" s="192"/>
      <c r="F104" s="192"/>
      <c r="G104" s="192"/>
      <c r="H104" s="192"/>
    </row>
    <row r="105" spans="1:8" ht="30" customHeight="1">
      <c r="A105" s="190"/>
      <c r="B105" s="191"/>
      <c r="C105" s="190"/>
      <c r="D105" s="190"/>
      <c r="E105" s="190"/>
      <c r="F105" s="190"/>
      <c r="G105" s="190"/>
      <c r="H105" s="190"/>
    </row>
    <row r="106" spans="1:8" ht="30" customHeight="1">
      <c r="A106" s="190"/>
      <c r="B106" s="191"/>
      <c r="C106" s="190"/>
      <c r="D106" s="190"/>
      <c r="E106" s="190"/>
      <c r="F106" s="190"/>
      <c r="G106" s="190"/>
      <c r="H106" s="190"/>
    </row>
    <row r="107" spans="1:8" ht="30" customHeight="1">
      <c r="A107" s="190"/>
      <c r="B107" s="15" t="s">
        <v>108</v>
      </c>
      <c r="C107" s="190"/>
      <c r="D107" s="190"/>
      <c r="E107" s="190"/>
      <c r="F107" s="190"/>
      <c r="G107" s="190"/>
      <c r="H107" s="190"/>
    </row>
    <row r="108" spans="1:8" ht="30" customHeight="1">
      <c r="A108" s="190"/>
      <c r="B108" s="29" t="s">
        <v>53</v>
      </c>
      <c r="C108" s="190"/>
      <c r="D108" s="190"/>
      <c r="E108" s="190"/>
      <c r="F108" s="190"/>
      <c r="G108" s="190"/>
      <c r="H108" s="190"/>
    </row>
    <row r="109" spans="1:8" ht="30" customHeight="1">
      <c r="A109" s="190"/>
      <c r="B109" s="29" t="s">
        <v>55</v>
      </c>
      <c r="C109" s="190"/>
      <c r="D109" s="190"/>
      <c r="E109" s="190"/>
      <c r="F109" s="190"/>
      <c r="G109" s="190"/>
      <c r="H109" s="190"/>
    </row>
    <row r="110" spans="1:8" ht="30" customHeight="1">
      <c r="A110" s="190"/>
      <c r="B110" s="15" t="s">
        <v>111</v>
      </c>
      <c r="C110" s="190"/>
      <c r="D110" s="190"/>
      <c r="E110" s="190"/>
      <c r="F110" s="190"/>
      <c r="G110" s="190"/>
      <c r="H110" s="190"/>
    </row>
    <row r="111" spans="1:8" ht="30" customHeight="1">
      <c r="A111" s="190"/>
      <c r="B111" s="15" t="s">
        <v>112</v>
      </c>
      <c r="C111" s="190"/>
      <c r="D111" s="190"/>
      <c r="E111" s="190"/>
      <c r="F111" s="190"/>
      <c r="G111" s="190"/>
      <c r="H111" s="190"/>
    </row>
    <row r="112" spans="1:8" ht="30" customHeight="1">
      <c r="A112" s="190"/>
      <c r="B112" s="15" t="s">
        <v>115</v>
      </c>
      <c r="C112" s="190"/>
      <c r="D112" s="190"/>
      <c r="E112" s="190"/>
      <c r="F112" s="190"/>
      <c r="G112" s="190"/>
      <c r="H112" s="190"/>
    </row>
    <row r="113" spans="1:8" ht="30" customHeight="1">
      <c r="A113" s="193" t="s">
        <v>407</v>
      </c>
      <c r="B113" s="14" t="s">
        <v>116</v>
      </c>
      <c r="C113" s="190"/>
      <c r="D113" s="190"/>
      <c r="E113" s="190"/>
      <c r="F113" s="190"/>
      <c r="G113" s="190"/>
      <c r="H113" s="190"/>
    </row>
    <row r="114" spans="1:8" ht="30" customHeight="1">
      <c r="A114" s="193"/>
      <c r="B114" s="191" t="s">
        <v>117</v>
      </c>
      <c r="C114" s="190"/>
      <c r="D114" s="190"/>
      <c r="E114" s="190"/>
      <c r="F114" s="190"/>
      <c r="G114" s="190"/>
      <c r="H114" s="190"/>
    </row>
    <row r="115" spans="1:8" ht="30" customHeight="1">
      <c r="A115" s="193"/>
      <c r="B115" s="191"/>
      <c r="C115" s="190"/>
      <c r="D115" s="190"/>
      <c r="E115" s="190"/>
      <c r="F115" s="190"/>
      <c r="G115" s="190"/>
      <c r="H115" s="190"/>
    </row>
    <row r="116" spans="1:8" ht="30" customHeight="1">
      <c r="A116" s="193"/>
      <c r="B116" s="191" t="s">
        <v>118</v>
      </c>
      <c r="C116" s="192"/>
      <c r="D116" s="192"/>
      <c r="E116" s="192"/>
      <c r="F116" s="192"/>
      <c r="G116" s="192"/>
      <c r="H116" s="192"/>
    </row>
    <row r="117" spans="1:8" ht="30" customHeight="1">
      <c r="A117" s="193"/>
      <c r="B117" s="191"/>
      <c r="C117" s="190"/>
      <c r="D117" s="190"/>
      <c r="E117" s="190"/>
      <c r="F117" s="190"/>
      <c r="G117" s="190"/>
      <c r="H117" s="190"/>
    </row>
    <row r="118" spans="1:8" ht="30" customHeight="1">
      <c r="A118" s="193"/>
      <c r="B118" s="191"/>
      <c r="C118" s="190"/>
      <c r="D118" s="190"/>
      <c r="E118" s="190"/>
      <c r="F118" s="190"/>
      <c r="G118" s="190"/>
      <c r="H118" s="190"/>
    </row>
    <row r="119" spans="1:8" ht="30" customHeight="1">
      <c r="A119" s="193"/>
      <c r="B119" s="30" t="s">
        <v>119</v>
      </c>
      <c r="C119" s="190"/>
      <c r="D119" s="190"/>
      <c r="E119" s="190"/>
      <c r="F119" s="190"/>
      <c r="G119" s="190"/>
      <c r="H119" s="190"/>
    </row>
    <row r="120" spans="1:8" ht="30" customHeight="1">
      <c r="A120" s="193"/>
      <c r="B120" s="29" t="s">
        <v>120</v>
      </c>
      <c r="C120" s="190"/>
      <c r="D120" s="190"/>
      <c r="E120" s="190"/>
      <c r="F120" s="190"/>
      <c r="G120" s="190"/>
      <c r="H120" s="190"/>
    </row>
    <row r="121" spans="1:8" ht="30" customHeight="1">
      <c r="A121" s="193"/>
      <c r="B121" s="30" t="s">
        <v>121</v>
      </c>
      <c r="C121" s="190"/>
      <c r="D121" s="190"/>
      <c r="E121" s="190"/>
      <c r="F121" s="190"/>
      <c r="G121" s="190"/>
      <c r="H121" s="190"/>
    </row>
    <row r="122" spans="1:8" ht="30" customHeight="1">
      <c r="A122" s="193"/>
      <c r="B122" s="194" t="s">
        <v>122</v>
      </c>
      <c r="C122" s="192"/>
      <c r="D122" s="192"/>
      <c r="E122" s="192"/>
      <c r="F122" s="192"/>
      <c r="G122" s="192"/>
      <c r="H122" s="192"/>
    </row>
    <row r="123" spans="1:8" ht="30" customHeight="1">
      <c r="A123" s="193"/>
      <c r="B123" s="194"/>
      <c r="C123" s="190"/>
      <c r="D123" s="190"/>
      <c r="E123" s="190"/>
      <c r="F123" s="190"/>
      <c r="G123" s="190"/>
      <c r="H123" s="190"/>
    </row>
    <row r="124" spans="1:8" ht="30" customHeight="1">
      <c r="A124" s="193"/>
      <c r="B124" s="194"/>
      <c r="C124" s="190"/>
      <c r="D124" s="190"/>
      <c r="E124" s="190"/>
      <c r="F124" s="190"/>
      <c r="G124" s="190"/>
      <c r="H124" s="190"/>
    </row>
    <row r="125" spans="1:8" ht="30" customHeight="1">
      <c r="A125" s="193"/>
      <c r="B125" s="15" t="s">
        <v>123</v>
      </c>
      <c r="C125" s="190"/>
      <c r="D125" s="190"/>
      <c r="E125" s="190"/>
      <c r="F125" s="190"/>
      <c r="G125" s="190"/>
      <c r="H125" s="190"/>
    </row>
    <row r="126" spans="1:8">
      <c r="A126" s="2" t="s">
        <v>124</v>
      </c>
    </row>
  </sheetData>
  <mergeCells count="173">
    <mergeCell ref="A11:A16"/>
    <mergeCell ref="C11:H11"/>
    <mergeCell ref="C12:H12"/>
    <mergeCell ref="C13:H13"/>
    <mergeCell ref="C14:H14"/>
    <mergeCell ref="C15:H15"/>
    <mergeCell ref="C16:H16"/>
    <mergeCell ref="F1:H1"/>
    <mergeCell ref="E2:E3"/>
    <mergeCell ref="A6:H6"/>
    <mergeCell ref="A7:A8"/>
    <mergeCell ref="B7:H8"/>
    <mergeCell ref="A9:A10"/>
    <mergeCell ref="B9:H10"/>
    <mergeCell ref="C25:H25"/>
    <mergeCell ref="C26:H26"/>
    <mergeCell ref="C27:H27"/>
    <mergeCell ref="C28:H28"/>
    <mergeCell ref="C29:H29"/>
    <mergeCell ref="C30:H30"/>
    <mergeCell ref="A17:A30"/>
    <mergeCell ref="C17:H17"/>
    <mergeCell ref="C18:H18"/>
    <mergeCell ref="C19:H19"/>
    <mergeCell ref="B20:B22"/>
    <mergeCell ref="C20:H20"/>
    <mergeCell ref="C21:H21"/>
    <mergeCell ref="C22:H22"/>
    <mergeCell ref="C23:H23"/>
    <mergeCell ref="C24:H24"/>
    <mergeCell ref="F37:G37"/>
    <mergeCell ref="D38:E38"/>
    <mergeCell ref="F38:G38"/>
    <mergeCell ref="D39:E39"/>
    <mergeCell ref="F39:G39"/>
    <mergeCell ref="D40:E40"/>
    <mergeCell ref="F40:G40"/>
    <mergeCell ref="A31:A58"/>
    <mergeCell ref="E31:H31"/>
    <mergeCell ref="E32:H32"/>
    <mergeCell ref="E33:H33"/>
    <mergeCell ref="C34:H34"/>
    <mergeCell ref="C35:H35"/>
    <mergeCell ref="D36:F36"/>
    <mergeCell ref="G36:H36"/>
    <mergeCell ref="B37:B58"/>
    <mergeCell ref="D37:E37"/>
    <mergeCell ref="D44:E44"/>
    <mergeCell ref="F44:G44"/>
    <mergeCell ref="D45:E45"/>
    <mergeCell ref="F45:G45"/>
    <mergeCell ref="D46:E46"/>
    <mergeCell ref="F46:G46"/>
    <mergeCell ref="D41:E41"/>
    <mergeCell ref="F41:G41"/>
    <mergeCell ref="D42:E42"/>
    <mergeCell ref="F42:G42"/>
    <mergeCell ref="D43:E43"/>
    <mergeCell ref="F43:G43"/>
    <mergeCell ref="D50:E50"/>
    <mergeCell ref="F50:G50"/>
    <mergeCell ref="D51:E51"/>
    <mergeCell ref="F51:G51"/>
    <mergeCell ref="D52:E52"/>
    <mergeCell ref="F52:G52"/>
    <mergeCell ref="D47:E47"/>
    <mergeCell ref="F47:G47"/>
    <mergeCell ref="D48:E48"/>
    <mergeCell ref="F48:G48"/>
    <mergeCell ref="D49:E49"/>
    <mergeCell ref="F49:G49"/>
    <mergeCell ref="D56:E56"/>
    <mergeCell ref="F56:G56"/>
    <mergeCell ref="D57:E57"/>
    <mergeCell ref="F57:G57"/>
    <mergeCell ref="D58:E58"/>
    <mergeCell ref="F58:G58"/>
    <mergeCell ref="D53:E53"/>
    <mergeCell ref="F53:G53"/>
    <mergeCell ref="D54:E54"/>
    <mergeCell ref="F54:G54"/>
    <mergeCell ref="D55:E55"/>
    <mergeCell ref="F55:G55"/>
    <mergeCell ref="A59:A67"/>
    <mergeCell ref="C59:H59"/>
    <mergeCell ref="C60:H60"/>
    <mergeCell ref="C61:H61"/>
    <mergeCell ref="C62:H62"/>
    <mergeCell ref="C63:H63"/>
    <mergeCell ref="C64:H64"/>
    <mergeCell ref="C65:H65"/>
    <mergeCell ref="C66:H66"/>
    <mergeCell ref="C67:H67"/>
    <mergeCell ref="C73:H73"/>
    <mergeCell ref="B74:B76"/>
    <mergeCell ref="C74:D74"/>
    <mergeCell ref="E74:H74"/>
    <mergeCell ref="C75:D75"/>
    <mergeCell ref="E75:H75"/>
    <mergeCell ref="C76:D76"/>
    <mergeCell ref="E76:H76"/>
    <mergeCell ref="A68:A69"/>
    <mergeCell ref="B68:B69"/>
    <mergeCell ref="C68:H68"/>
    <mergeCell ref="C69:H69"/>
    <mergeCell ref="A70:A88"/>
    <mergeCell ref="C70:H70"/>
    <mergeCell ref="D71:F71"/>
    <mergeCell ref="G71:H71"/>
    <mergeCell ref="D72:F72"/>
    <mergeCell ref="G72:H72"/>
    <mergeCell ref="B82:B88"/>
    <mergeCell ref="C82:H82"/>
    <mergeCell ref="C83:H83"/>
    <mergeCell ref="C84:H84"/>
    <mergeCell ref="C85:H85"/>
    <mergeCell ref="C86:H86"/>
    <mergeCell ref="C87:H87"/>
    <mergeCell ref="C88:H88"/>
    <mergeCell ref="C77:H77"/>
    <mergeCell ref="B78:B79"/>
    <mergeCell ref="C78:H78"/>
    <mergeCell ref="B80:B81"/>
    <mergeCell ref="C80:H80"/>
    <mergeCell ref="F81:H81"/>
    <mergeCell ref="A89:A94"/>
    <mergeCell ref="B89:B91"/>
    <mergeCell ref="C89:H89"/>
    <mergeCell ref="C90:H90"/>
    <mergeCell ref="C91:H91"/>
    <mergeCell ref="C92:H92"/>
    <mergeCell ref="B93:B94"/>
    <mergeCell ref="C93:H93"/>
    <mergeCell ref="C94:H94"/>
    <mergeCell ref="C103:H103"/>
    <mergeCell ref="A104:A112"/>
    <mergeCell ref="B104:B106"/>
    <mergeCell ref="C104:H104"/>
    <mergeCell ref="C105:H105"/>
    <mergeCell ref="C106:H106"/>
    <mergeCell ref="C107:H107"/>
    <mergeCell ref="C108:H108"/>
    <mergeCell ref="C109:H109"/>
    <mergeCell ref="C110:H110"/>
    <mergeCell ref="A95:A103"/>
    <mergeCell ref="B95:B97"/>
    <mergeCell ref="C95:H95"/>
    <mergeCell ref="C96:H96"/>
    <mergeCell ref="C97:H97"/>
    <mergeCell ref="C98:H98"/>
    <mergeCell ref="C99:H99"/>
    <mergeCell ref="C100:H100"/>
    <mergeCell ref="C101:H101"/>
    <mergeCell ref="C102:H102"/>
    <mergeCell ref="C111:H111"/>
    <mergeCell ref="C112:H112"/>
    <mergeCell ref="C113:H113"/>
    <mergeCell ref="B114:B115"/>
    <mergeCell ref="C114:H114"/>
    <mergeCell ref="C115:H115"/>
    <mergeCell ref="B116:B118"/>
    <mergeCell ref="C116:H116"/>
    <mergeCell ref="C117:H117"/>
    <mergeCell ref="C125:H125"/>
    <mergeCell ref="A113:A125"/>
    <mergeCell ref="C118:H118"/>
    <mergeCell ref="C119:H119"/>
    <mergeCell ref="C120:H120"/>
    <mergeCell ref="C121:H121"/>
    <mergeCell ref="B122:B124"/>
    <mergeCell ref="C122:H122"/>
    <mergeCell ref="C123:H123"/>
    <mergeCell ref="C124:H124"/>
  </mergeCells>
  <phoneticPr fontId="3"/>
  <dataValidations count="2">
    <dataValidation type="list" allowBlank="1" showInputMessage="1" showErrorMessage="1" sqref="C65660:F65669 IY65660:JB65669 SU65660:SX65669 ACQ65660:ACT65669 AMM65660:AMP65669 AWI65660:AWL65669 BGE65660:BGH65669 BQA65660:BQD65669 BZW65660:BZZ65669 CJS65660:CJV65669 CTO65660:CTR65669 DDK65660:DDN65669 DNG65660:DNJ65669 DXC65660:DXF65669 EGY65660:EHB65669 EQU65660:EQX65669 FAQ65660:FAT65669 FKM65660:FKP65669 FUI65660:FUL65669 GEE65660:GEH65669 GOA65660:GOD65669 GXW65660:GXZ65669 HHS65660:HHV65669 HRO65660:HRR65669 IBK65660:IBN65669 ILG65660:ILJ65669 IVC65660:IVF65669 JEY65660:JFB65669 JOU65660:JOX65669 JYQ65660:JYT65669 KIM65660:KIP65669 KSI65660:KSL65669 LCE65660:LCH65669 LMA65660:LMD65669 LVW65660:LVZ65669 MFS65660:MFV65669 MPO65660:MPR65669 MZK65660:MZN65669 NJG65660:NJJ65669 NTC65660:NTF65669 OCY65660:ODB65669 OMU65660:OMX65669 OWQ65660:OWT65669 PGM65660:PGP65669 PQI65660:PQL65669 QAE65660:QAH65669 QKA65660:QKD65669 QTW65660:QTZ65669 RDS65660:RDV65669 RNO65660:RNR65669 RXK65660:RXN65669 SHG65660:SHJ65669 SRC65660:SRF65669 TAY65660:TBB65669 TKU65660:TKX65669 TUQ65660:TUT65669 UEM65660:UEP65669 UOI65660:UOL65669 UYE65660:UYH65669 VIA65660:VID65669 VRW65660:VRZ65669 WBS65660:WBV65669 WLO65660:WLR65669 WVK65660:WVN65669 C131196:F131205 IY131196:JB131205 SU131196:SX131205 ACQ131196:ACT131205 AMM131196:AMP131205 AWI131196:AWL131205 BGE131196:BGH131205 BQA131196:BQD131205 BZW131196:BZZ131205 CJS131196:CJV131205 CTO131196:CTR131205 DDK131196:DDN131205 DNG131196:DNJ131205 DXC131196:DXF131205 EGY131196:EHB131205 EQU131196:EQX131205 FAQ131196:FAT131205 FKM131196:FKP131205 FUI131196:FUL131205 GEE131196:GEH131205 GOA131196:GOD131205 GXW131196:GXZ131205 HHS131196:HHV131205 HRO131196:HRR131205 IBK131196:IBN131205 ILG131196:ILJ131205 IVC131196:IVF131205 JEY131196:JFB131205 JOU131196:JOX131205 JYQ131196:JYT131205 KIM131196:KIP131205 KSI131196:KSL131205 LCE131196:LCH131205 LMA131196:LMD131205 LVW131196:LVZ131205 MFS131196:MFV131205 MPO131196:MPR131205 MZK131196:MZN131205 NJG131196:NJJ131205 NTC131196:NTF131205 OCY131196:ODB131205 OMU131196:OMX131205 OWQ131196:OWT131205 PGM131196:PGP131205 PQI131196:PQL131205 QAE131196:QAH131205 QKA131196:QKD131205 QTW131196:QTZ131205 RDS131196:RDV131205 RNO131196:RNR131205 RXK131196:RXN131205 SHG131196:SHJ131205 SRC131196:SRF131205 TAY131196:TBB131205 TKU131196:TKX131205 TUQ131196:TUT131205 UEM131196:UEP131205 UOI131196:UOL131205 UYE131196:UYH131205 VIA131196:VID131205 VRW131196:VRZ131205 WBS131196:WBV131205 WLO131196:WLR131205 WVK131196:WVN131205 C196732:F196741 IY196732:JB196741 SU196732:SX196741 ACQ196732:ACT196741 AMM196732:AMP196741 AWI196732:AWL196741 BGE196732:BGH196741 BQA196732:BQD196741 BZW196732:BZZ196741 CJS196732:CJV196741 CTO196732:CTR196741 DDK196732:DDN196741 DNG196732:DNJ196741 DXC196732:DXF196741 EGY196732:EHB196741 EQU196732:EQX196741 FAQ196732:FAT196741 FKM196732:FKP196741 FUI196732:FUL196741 GEE196732:GEH196741 GOA196732:GOD196741 GXW196732:GXZ196741 HHS196732:HHV196741 HRO196732:HRR196741 IBK196732:IBN196741 ILG196732:ILJ196741 IVC196732:IVF196741 JEY196732:JFB196741 JOU196732:JOX196741 JYQ196732:JYT196741 KIM196732:KIP196741 KSI196732:KSL196741 LCE196732:LCH196741 LMA196732:LMD196741 LVW196732:LVZ196741 MFS196732:MFV196741 MPO196732:MPR196741 MZK196732:MZN196741 NJG196732:NJJ196741 NTC196732:NTF196741 OCY196732:ODB196741 OMU196732:OMX196741 OWQ196732:OWT196741 PGM196732:PGP196741 PQI196732:PQL196741 QAE196732:QAH196741 QKA196732:QKD196741 QTW196732:QTZ196741 RDS196732:RDV196741 RNO196732:RNR196741 RXK196732:RXN196741 SHG196732:SHJ196741 SRC196732:SRF196741 TAY196732:TBB196741 TKU196732:TKX196741 TUQ196732:TUT196741 UEM196732:UEP196741 UOI196732:UOL196741 UYE196732:UYH196741 VIA196732:VID196741 VRW196732:VRZ196741 WBS196732:WBV196741 WLO196732:WLR196741 WVK196732:WVN196741 C262268:F262277 IY262268:JB262277 SU262268:SX262277 ACQ262268:ACT262277 AMM262268:AMP262277 AWI262268:AWL262277 BGE262268:BGH262277 BQA262268:BQD262277 BZW262268:BZZ262277 CJS262268:CJV262277 CTO262268:CTR262277 DDK262268:DDN262277 DNG262268:DNJ262277 DXC262268:DXF262277 EGY262268:EHB262277 EQU262268:EQX262277 FAQ262268:FAT262277 FKM262268:FKP262277 FUI262268:FUL262277 GEE262268:GEH262277 GOA262268:GOD262277 GXW262268:GXZ262277 HHS262268:HHV262277 HRO262268:HRR262277 IBK262268:IBN262277 ILG262268:ILJ262277 IVC262268:IVF262277 JEY262268:JFB262277 JOU262268:JOX262277 JYQ262268:JYT262277 KIM262268:KIP262277 KSI262268:KSL262277 LCE262268:LCH262277 LMA262268:LMD262277 LVW262268:LVZ262277 MFS262268:MFV262277 MPO262268:MPR262277 MZK262268:MZN262277 NJG262268:NJJ262277 NTC262268:NTF262277 OCY262268:ODB262277 OMU262268:OMX262277 OWQ262268:OWT262277 PGM262268:PGP262277 PQI262268:PQL262277 QAE262268:QAH262277 QKA262268:QKD262277 QTW262268:QTZ262277 RDS262268:RDV262277 RNO262268:RNR262277 RXK262268:RXN262277 SHG262268:SHJ262277 SRC262268:SRF262277 TAY262268:TBB262277 TKU262268:TKX262277 TUQ262268:TUT262277 UEM262268:UEP262277 UOI262268:UOL262277 UYE262268:UYH262277 VIA262268:VID262277 VRW262268:VRZ262277 WBS262268:WBV262277 WLO262268:WLR262277 WVK262268:WVN262277 C327804:F327813 IY327804:JB327813 SU327804:SX327813 ACQ327804:ACT327813 AMM327804:AMP327813 AWI327804:AWL327813 BGE327804:BGH327813 BQA327804:BQD327813 BZW327804:BZZ327813 CJS327804:CJV327813 CTO327804:CTR327813 DDK327804:DDN327813 DNG327804:DNJ327813 DXC327804:DXF327813 EGY327804:EHB327813 EQU327804:EQX327813 FAQ327804:FAT327813 FKM327804:FKP327813 FUI327804:FUL327813 GEE327804:GEH327813 GOA327804:GOD327813 GXW327804:GXZ327813 HHS327804:HHV327813 HRO327804:HRR327813 IBK327804:IBN327813 ILG327804:ILJ327813 IVC327804:IVF327813 JEY327804:JFB327813 JOU327804:JOX327813 JYQ327804:JYT327813 KIM327804:KIP327813 KSI327804:KSL327813 LCE327804:LCH327813 LMA327804:LMD327813 LVW327804:LVZ327813 MFS327804:MFV327813 MPO327804:MPR327813 MZK327804:MZN327813 NJG327804:NJJ327813 NTC327804:NTF327813 OCY327804:ODB327813 OMU327804:OMX327813 OWQ327804:OWT327813 PGM327804:PGP327813 PQI327804:PQL327813 QAE327804:QAH327813 QKA327804:QKD327813 QTW327804:QTZ327813 RDS327804:RDV327813 RNO327804:RNR327813 RXK327804:RXN327813 SHG327804:SHJ327813 SRC327804:SRF327813 TAY327804:TBB327813 TKU327804:TKX327813 TUQ327804:TUT327813 UEM327804:UEP327813 UOI327804:UOL327813 UYE327804:UYH327813 VIA327804:VID327813 VRW327804:VRZ327813 WBS327804:WBV327813 WLO327804:WLR327813 WVK327804:WVN327813 C393340:F393349 IY393340:JB393349 SU393340:SX393349 ACQ393340:ACT393349 AMM393340:AMP393349 AWI393340:AWL393349 BGE393340:BGH393349 BQA393340:BQD393349 BZW393340:BZZ393349 CJS393340:CJV393349 CTO393340:CTR393349 DDK393340:DDN393349 DNG393340:DNJ393349 DXC393340:DXF393349 EGY393340:EHB393349 EQU393340:EQX393349 FAQ393340:FAT393349 FKM393340:FKP393349 FUI393340:FUL393349 GEE393340:GEH393349 GOA393340:GOD393349 GXW393340:GXZ393349 HHS393340:HHV393349 HRO393340:HRR393349 IBK393340:IBN393349 ILG393340:ILJ393349 IVC393340:IVF393349 JEY393340:JFB393349 JOU393340:JOX393349 JYQ393340:JYT393349 KIM393340:KIP393349 KSI393340:KSL393349 LCE393340:LCH393349 LMA393340:LMD393349 LVW393340:LVZ393349 MFS393340:MFV393349 MPO393340:MPR393349 MZK393340:MZN393349 NJG393340:NJJ393349 NTC393340:NTF393349 OCY393340:ODB393349 OMU393340:OMX393349 OWQ393340:OWT393349 PGM393340:PGP393349 PQI393340:PQL393349 QAE393340:QAH393349 QKA393340:QKD393349 QTW393340:QTZ393349 RDS393340:RDV393349 RNO393340:RNR393349 RXK393340:RXN393349 SHG393340:SHJ393349 SRC393340:SRF393349 TAY393340:TBB393349 TKU393340:TKX393349 TUQ393340:TUT393349 UEM393340:UEP393349 UOI393340:UOL393349 UYE393340:UYH393349 VIA393340:VID393349 VRW393340:VRZ393349 WBS393340:WBV393349 WLO393340:WLR393349 WVK393340:WVN393349 C458876:F458885 IY458876:JB458885 SU458876:SX458885 ACQ458876:ACT458885 AMM458876:AMP458885 AWI458876:AWL458885 BGE458876:BGH458885 BQA458876:BQD458885 BZW458876:BZZ458885 CJS458876:CJV458885 CTO458876:CTR458885 DDK458876:DDN458885 DNG458876:DNJ458885 DXC458876:DXF458885 EGY458876:EHB458885 EQU458876:EQX458885 FAQ458876:FAT458885 FKM458876:FKP458885 FUI458876:FUL458885 GEE458876:GEH458885 GOA458876:GOD458885 GXW458876:GXZ458885 HHS458876:HHV458885 HRO458876:HRR458885 IBK458876:IBN458885 ILG458876:ILJ458885 IVC458876:IVF458885 JEY458876:JFB458885 JOU458876:JOX458885 JYQ458876:JYT458885 KIM458876:KIP458885 KSI458876:KSL458885 LCE458876:LCH458885 LMA458876:LMD458885 LVW458876:LVZ458885 MFS458876:MFV458885 MPO458876:MPR458885 MZK458876:MZN458885 NJG458876:NJJ458885 NTC458876:NTF458885 OCY458876:ODB458885 OMU458876:OMX458885 OWQ458876:OWT458885 PGM458876:PGP458885 PQI458876:PQL458885 QAE458876:QAH458885 QKA458876:QKD458885 QTW458876:QTZ458885 RDS458876:RDV458885 RNO458876:RNR458885 RXK458876:RXN458885 SHG458876:SHJ458885 SRC458876:SRF458885 TAY458876:TBB458885 TKU458876:TKX458885 TUQ458876:TUT458885 UEM458876:UEP458885 UOI458876:UOL458885 UYE458876:UYH458885 VIA458876:VID458885 VRW458876:VRZ458885 WBS458876:WBV458885 WLO458876:WLR458885 WVK458876:WVN458885 C524412:F524421 IY524412:JB524421 SU524412:SX524421 ACQ524412:ACT524421 AMM524412:AMP524421 AWI524412:AWL524421 BGE524412:BGH524421 BQA524412:BQD524421 BZW524412:BZZ524421 CJS524412:CJV524421 CTO524412:CTR524421 DDK524412:DDN524421 DNG524412:DNJ524421 DXC524412:DXF524421 EGY524412:EHB524421 EQU524412:EQX524421 FAQ524412:FAT524421 FKM524412:FKP524421 FUI524412:FUL524421 GEE524412:GEH524421 GOA524412:GOD524421 GXW524412:GXZ524421 HHS524412:HHV524421 HRO524412:HRR524421 IBK524412:IBN524421 ILG524412:ILJ524421 IVC524412:IVF524421 JEY524412:JFB524421 JOU524412:JOX524421 JYQ524412:JYT524421 KIM524412:KIP524421 KSI524412:KSL524421 LCE524412:LCH524421 LMA524412:LMD524421 LVW524412:LVZ524421 MFS524412:MFV524421 MPO524412:MPR524421 MZK524412:MZN524421 NJG524412:NJJ524421 NTC524412:NTF524421 OCY524412:ODB524421 OMU524412:OMX524421 OWQ524412:OWT524421 PGM524412:PGP524421 PQI524412:PQL524421 QAE524412:QAH524421 QKA524412:QKD524421 QTW524412:QTZ524421 RDS524412:RDV524421 RNO524412:RNR524421 RXK524412:RXN524421 SHG524412:SHJ524421 SRC524412:SRF524421 TAY524412:TBB524421 TKU524412:TKX524421 TUQ524412:TUT524421 UEM524412:UEP524421 UOI524412:UOL524421 UYE524412:UYH524421 VIA524412:VID524421 VRW524412:VRZ524421 WBS524412:WBV524421 WLO524412:WLR524421 WVK524412:WVN524421 C589948:F589957 IY589948:JB589957 SU589948:SX589957 ACQ589948:ACT589957 AMM589948:AMP589957 AWI589948:AWL589957 BGE589948:BGH589957 BQA589948:BQD589957 BZW589948:BZZ589957 CJS589948:CJV589957 CTO589948:CTR589957 DDK589948:DDN589957 DNG589948:DNJ589957 DXC589948:DXF589957 EGY589948:EHB589957 EQU589948:EQX589957 FAQ589948:FAT589957 FKM589948:FKP589957 FUI589948:FUL589957 GEE589948:GEH589957 GOA589948:GOD589957 GXW589948:GXZ589957 HHS589948:HHV589957 HRO589948:HRR589957 IBK589948:IBN589957 ILG589948:ILJ589957 IVC589948:IVF589957 JEY589948:JFB589957 JOU589948:JOX589957 JYQ589948:JYT589957 KIM589948:KIP589957 KSI589948:KSL589957 LCE589948:LCH589957 LMA589948:LMD589957 LVW589948:LVZ589957 MFS589948:MFV589957 MPO589948:MPR589957 MZK589948:MZN589957 NJG589948:NJJ589957 NTC589948:NTF589957 OCY589948:ODB589957 OMU589948:OMX589957 OWQ589948:OWT589957 PGM589948:PGP589957 PQI589948:PQL589957 QAE589948:QAH589957 QKA589948:QKD589957 QTW589948:QTZ589957 RDS589948:RDV589957 RNO589948:RNR589957 RXK589948:RXN589957 SHG589948:SHJ589957 SRC589948:SRF589957 TAY589948:TBB589957 TKU589948:TKX589957 TUQ589948:TUT589957 UEM589948:UEP589957 UOI589948:UOL589957 UYE589948:UYH589957 VIA589948:VID589957 VRW589948:VRZ589957 WBS589948:WBV589957 WLO589948:WLR589957 WVK589948:WVN589957 C655484:F655493 IY655484:JB655493 SU655484:SX655493 ACQ655484:ACT655493 AMM655484:AMP655493 AWI655484:AWL655493 BGE655484:BGH655493 BQA655484:BQD655493 BZW655484:BZZ655493 CJS655484:CJV655493 CTO655484:CTR655493 DDK655484:DDN655493 DNG655484:DNJ655493 DXC655484:DXF655493 EGY655484:EHB655493 EQU655484:EQX655493 FAQ655484:FAT655493 FKM655484:FKP655493 FUI655484:FUL655493 GEE655484:GEH655493 GOA655484:GOD655493 GXW655484:GXZ655493 HHS655484:HHV655493 HRO655484:HRR655493 IBK655484:IBN655493 ILG655484:ILJ655493 IVC655484:IVF655493 JEY655484:JFB655493 JOU655484:JOX655493 JYQ655484:JYT655493 KIM655484:KIP655493 KSI655484:KSL655493 LCE655484:LCH655493 LMA655484:LMD655493 LVW655484:LVZ655493 MFS655484:MFV655493 MPO655484:MPR655493 MZK655484:MZN655493 NJG655484:NJJ655493 NTC655484:NTF655493 OCY655484:ODB655493 OMU655484:OMX655493 OWQ655484:OWT655493 PGM655484:PGP655493 PQI655484:PQL655493 QAE655484:QAH655493 QKA655484:QKD655493 QTW655484:QTZ655493 RDS655484:RDV655493 RNO655484:RNR655493 RXK655484:RXN655493 SHG655484:SHJ655493 SRC655484:SRF655493 TAY655484:TBB655493 TKU655484:TKX655493 TUQ655484:TUT655493 UEM655484:UEP655493 UOI655484:UOL655493 UYE655484:UYH655493 VIA655484:VID655493 VRW655484:VRZ655493 WBS655484:WBV655493 WLO655484:WLR655493 WVK655484:WVN655493 C721020:F721029 IY721020:JB721029 SU721020:SX721029 ACQ721020:ACT721029 AMM721020:AMP721029 AWI721020:AWL721029 BGE721020:BGH721029 BQA721020:BQD721029 BZW721020:BZZ721029 CJS721020:CJV721029 CTO721020:CTR721029 DDK721020:DDN721029 DNG721020:DNJ721029 DXC721020:DXF721029 EGY721020:EHB721029 EQU721020:EQX721029 FAQ721020:FAT721029 FKM721020:FKP721029 FUI721020:FUL721029 GEE721020:GEH721029 GOA721020:GOD721029 GXW721020:GXZ721029 HHS721020:HHV721029 HRO721020:HRR721029 IBK721020:IBN721029 ILG721020:ILJ721029 IVC721020:IVF721029 JEY721020:JFB721029 JOU721020:JOX721029 JYQ721020:JYT721029 KIM721020:KIP721029 KSI721020:KSL721029 LCE721020:LCH721029 LMA721020:LMD721029 LVW721020:LVZ721029 MFS721020:MFV721029 MPO721020:MPR721029 MZK721020:MZN721029 NJG721020:NJJ721029 NTC721020:NTF721029 OCY721020:ODB721029 OMU721020:OMX721029 OWQ721020:OWT721029 PGM721020:PGP721029 PQI721020:PQL721029 QAE721020:QAH721029 QKA721020:QKD721029 QTW721020:QTZ721029 RDS721020:RDV721029 RNO721020:RNR721029 RXK721020:RXN721029 SHG721020:SHJ721029 SRC721020:SRF721029 TAY721020:TBB721029 TKU721020:TKX721029 TUQ721020:TUT721029 UEM721020:UEP721029 UOI721020:UOL721029 UYE721020:UYH721029 VIA721020:VID721029 VRW721020:VRZ721029 WBS721020:WBV721029 WLO721020:WLR721029 WVK721020:WVN721029 C786556:F786565 IY786556:JB786565 SU786556:SX786565 ACQ786556:ACT786565 AMM786556:AMP786565 AWI786556:AWL786565 BGE786556:BGH786565 BQA786556:BQD786565 BZW786556:BZZ786565 CJS786556:CJV786565 CTO786556:CTR786565 DDK786556:DDN786565 DNG786556:DNJ786565 DXC786556:DXF786565 EGY786556:EHB786565 EQU786556:EQX786565 FAQ786556:FAT786565 FKM786556:FKP786565 FUI786556:FUL786565 GEE786556:GEH786565 GOA786556:GOD786565 GXW786556:GXZ786565 HHS786556:HHV786565 HRO786556:HRR786565 IBK786556:IBN786565 ILG786556:ILJ786565 IVC786556:IVF786565 JEY786556:JFB786565 JOU786556:JOX786565 JYQ786556:JYT786565 KIM786556:KIP786565 KSI786556:KSL786565 LCE786556:LCH786565 LMA786556:LMD786565 LVW786556:LVZ786565 MFS786556:MFV786565 MPO786556:MPR786565 MZK786556:MZN786565 NJG786556:NJJ786565 NTC786556:NTF786565 OCY786556:ODB786565 OMU786556:OMX786565 OWQ786556:OWT786565 PGM786556:PGP786565 PQI786556:PQL786565 QAE786556:QAH786565 QKA786556:QKD786565 QTW786556:QTZ786565 RDS786556:RDV786565 RNO786556:RNR786565 RXK786556:RXN786565 SHG786556:SHJ786565 SRC786556:SRF786565 TAY786556:TBB786565 TKU786556:TKX786565 TUQ786556:TUT786565 UEM786556:UEP786565 UOI786556:UOL786565 UYE786556:UYH786565 VIA786556:VID786565 VRW786556:VRZ786565 WBS786556:WBV786565 WLO786556:WLR786565 WVK786556:WVN786565 C852092:F852101 IY852092:JB852101 SU852092:SX852101 ACQ852092:ACT852101 AMM852092:AMP852101 AWI852092:AWL852101 BGE852092:BGH852101 BQA852092:BQD852101 BZW852092:BZZ852101 CJS852092:CJV852101 CTO852092:CTR852101 DDK852092:DDN852101 DNG852092:DNJ852101 DXC852092:DXF852101 EGY852092:EHB852101 EQU852092:EQX852101 FAQ852092:FAT852101 FKM852092:FKP852101 FUI852092:FUL852101 GEE852092:GEH852101 GOA852092:GOD852101 GXW852092:GXZ852101 HHS852092:HHV852101 HRO852092:HRR852101 IBK852092:IBN852101 ILG852092:ILJ852101 IVC852092:IVF852101 JEY852092:JFB852101 JOU852092:JOX852101 JYQ852092:JYT852101 KIM852092:KIP852101 KSI852092:KSL852101 LCE852092:LCH852101 LMA852092:LMD852101 LVW852092:LVZ852101 MFS852092:MFV852101 MPO852092:MPR852101 MZK852092:MZN852101 NJG852092:NJJ852101 NTC852092:NTF852101 OCY852092:ODB852101 OMU852092:OMX852101 OWQ852092:OWT852101 PGM852092:PGP852101 PQI852092:PQL852101 QAE852092:QAH852101 QKA852092:QKD852101 QTW852092:QTZ852101 RDS852092:RDV852101 RNO852092:RNR852101 RXK852092:RXN852101 SHG852092:SHJ852101 SRC852092:SRF852101 TAY852092:TBB852101 TKU852092:TKX852101 TUQ852092:TUT852101 UEM852092:UEP852101 UOI852092:UOL852101 UYE852092:UYH852101 VIA852092:VID852101 VRW852092:VRZ852101 WBS852092:WBV852101 WLO852092:WLR852101 WVK852092:WVN852101 C917628:F917637 IY917628:JB917637 SU917628:SX917637 ACQ917628:ACT917637 AMM917628:AMP917637 AWI917628:AWL917637 BGE917628:BGH917637 BQA917628:BQD917637 BZW917628:BZZ917637 CJS917628:CJV917637 CTO917628:CTR917637 DDK917628:DDN917637 DNG917628:DNJ917637 DXC917628:DXF917637 EGY917628:EHB917637 EQU917628:EQX917637 FAQ917628:FAT917637 FKM917628:FKP917637 FUI917628:FUL917637 GEE917628:GEH917637 GOA917628:GOD917637 GXW917628:GXZ917637 HHS917628:HHV917637 HRO917628:HRR917637 IBK917628:IBN917637 ILG917628:ILJ917637 IVC917628:IVF917637 JEY917628:JFB917637 JOU917628:JOX917637 JYQ917628:JYT917637 KIM917628:KIP917637 KSI917628:KSL917637 LCE917628:LCH917637 LMA917628:LMD917637 LVW917628:LVZ917637 MFS917628:MFV917637 MPO917628:MPR917637 MZK917628:MZN917637 NJG917628:NJJ917637 NTC917628:NTF917637 OCY917628:ODB917637 OMU917628:OMX917637 OWQ917628:OWT917637 PGM917628:PGP917637 PQI917628:PQL917637 QAE917628:QAH917637 QKA917628:QKD917637 QTW917628:QTZ917637 RDS917628:RDV917637 RNO917628:RNR917637 RXK917628:RXN917637 SHG917628:SHJ917637 SRC917628:SRF917637 TAY917628:TBB917637 TKU917628:TKX917637 TUQ917628:TUT917637 UEM917628:UEP917637 UOI917628:UOL917637 UYE917628:UYH917637 VIA917628:VID917637 VRW917628:VRZ917637 WBS917628:WBV917637 WLO917628:WLR917637 WVK917628:WVN917637 C983164:F983173 IY983164:JB983173 SU983164:SX983173 ACQ983164:ACT983173 AMM983164:AMP983173 AWI983164:AWL983173 BGE983164:BGH983173 BQA983164:BQD983173 BZW983164:BZZ983173 CJS983164:CJV983173 CTO983164:CTR983173 DDK983164:DDN983173 DNG983164:DNJ983173 DXC983164:DXF983173 EGY983164:EHB983173 EQU983164:EQX983173 FAQ983164:FAT983173 FKM983164:FKP983173 FUI983164:FUL983173 GEE983164:GEH983173 GOA983164:GOD983173 GXW983164:GXZ983173 HHS983164:HHV983173 HRO983164:HRR983173 IBK983164:IBN983173 ILG983164:ILJ983173 IVC983164:IVF983173 JEY983164:JFB983173 JOU983164:JOX983173 JYQ983164:JYT983173 KIM983164:KIP983173 KSI983164:KSL983173 LCE983164:LCH983173 LMA983164:LMD983173 LVW983164:LVZ983173 MFS983164:MFV983173 MPO983164:MPR983173 MZK983164:MZN983173 NJG983164:NJJ983173 NTC983164:NTF983173 OCY983164:ODB983173 OMU983164:OMX983173 OWQ983164:OWT983173 PGM983164:PGP983173 PQI983164:PQL983173 QAE983164:QAH983173 QKA983164:QKD983173 QTW983164:QTZ983173 RDS983164:RDV983173 RNO983164:RNR983173 RXK983164:RXN983173 SHG983164:SHJ983173 SRC983164:SRF983173 TAY983164:TBB983173 TKU983164:TKX983173 TUQ983164:TUT983173 UEM983164:UEP983173 UOI983164:UOL983173 UYE983164:UYH983173 VIA983164:VID983173 VRW983164:VRZ983173 WBS983164:WBV983173 WLO983164:WLR983173 WVK983164:WVN983173">
      <formula1>"対照薬,併用薬,レスキュー薬,前投与薬,その他"</formula1>
    </dataValidation>
    <dataValidation type="list" allowBlank="1" sqref="C16:H16 IY16:JD16 SU16:SZ16 ACQ16:ACV16 AMM16:AMR16 AWI16:AWN16 BGE16:BGJ16 BQA16:BQF16 BZW16:CAB16 CJS16:CJX16 CTO16:CTT16 DDK16:DDP16 DNG16:DNL16 DXC16:DXH16 EGY16:EHD16 EQU16:EQZ16 FAQ16:FAV16 FKM16:FKR16 FUI16:FUN16 GEE16:GEJ16 GOA16:GOF16 GXW16:GYB16 HHS16:HHX16 HRO16:HRT16 IBK16:IBP16 ILG16:ILL16 IVC16:IVH16 JEY16:JFD16 JOU16:JOZ16 JYQ16:JYV16 KIM16:KIR16 KSI16:KSN16 LCE16:LCJ16 LMA16:LMF16 LVW16:LWB16 MFS16:MFX16 MPO16:MPT16 MZK16:MZP16 NJG16:NJL16 NTC16:NTH16 OCY16:ODD16 OMU16:OMZ16 OWQ16:OWV16 PGM16:PGR16 PQI16:PQN16 QAE16:QAJ16 QKA16:QKF16 QTW16:QUB16 RDS16:RDX16 RNO16:RNT16 RXK16:RXP16 SHG16:SHL16 SRC16:SRH16 TAY16:TBD16 TKU16:TKZ16 TUQ16:TUV16 UEM16:UER16 UOI16:UON16 UYE16:UYJ16 VIA16:VIF16 VRW16:VSB16 WBS16:WBX16 WLO16:WLT16 WVK16:WVP16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formula1>"内服,注射,外用"</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Footer>&amp;C&amp;"Meiryo UI,標準"&amp;10&amp;P / &amp;N ページ</oddFooter>
  </headerFooter>
  <rowBreaks count="4" manualBreakCount="4">
    <brk id="30" max="7" man="1"/>
    <brk id="58" max="7" man="1"/>
    <brk id="88" max="7" man="1"/>
    <brk id="11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opLeftCell="A13" zoomScale="85" zoomScaleNormal="85" zoomScaleSheetLayoutView="85" workbookViewId="0">
      <selection activeCell="L2" sqref="L2:P2"/>
    </sheetView>
  </sheetViews>
  <sheetFormatPr defaultColWidth="3.125" defaultRowHeight="15.75"/>
  <cols>
    <col min="1" max="1" width="3.625" style="36" customWidth="1"/>
    <col min="2" max="2" width="4.875" style="36" customWidth="1"/>
    <col min="3" max="3" width="7.125" style="36" customWidth="1"/>
    <col min="4" max="4" width="9.875" style="36" customWidth="1"/>
    <col min="5" max="5" width="4.625" style="36" customWidth="1"/>
    <col min="6" max="6" width="3.125" style="36" customWidth="1"/>
    <col min="7" max="7" width="16.625" style="36" customWidth="1"/>
    <col min="8" max="8" width="3.125" style="36" customWidth="1"/>
    <col min="9" max="10" width="8.625" style="36" customWidth="1"/>
    <col min="11" max="11" width="3" style="36" customWidth="1"/>
    <col min="12" max="12" width="8.625" style="39" customWidth="1"/>
    <col min="13" max="13" width="7.625" style="36" customWidth="1"/>
    <col min="14" max="14" width="3.125" style="36" customWidth="1"/>
    <col min="15" max="15" width="13.625" style="39" customWidth="1"/>
    <col min="16" max="16" width="6.875" style="36" customWidth="1"/>
    <col min="17" max="256" width="3.125" style="36"/>
    <col min="257" max="257" width="3.625" style="36" customWidth="1"/>
    <col min="258" max="258" width="4.875" style="36" customWidth="1"/>
    <col min="259" max="259" width="7.125" style="36" customWidth="1"/>
    <col min="260" max="260" width="9.875" style="36" customWidth="1"/>
    <col min="261" max="261" width="4.625" style="36" customWidth="1"/>
    <col min="262" max="262" width="3.125" style="36" customWidth="1"/>
    <col min="263" max="263" width="16.625" style="36" customWidth="1"/>
    <col min="264" max="264" width="3.125" style="36" customWidth="1"/>
    <col min="265" max="266" width="8.625" style="36" customWidth="1"/>
    <col min="267" max="267" width="3" style="36" customWidth="1"/>
    <col min="268" max="268" width="8.625" style="36" customWidth="1"/>
    <col min="269" max="269" width="7.625" style="36" customWidth="1"/>
    <col min="270" max="270" width="3.125" style="36" customWidth="1"/>
    <col min="271" max="271" width="13.625" style="36" customWidth="1"/>
    <col min="272" max="272" width="6.875" style="36" customWidth="1"/>
    <col min="273" max="512" width="3.125" style="36"/>
    <col min="513" max="513" width="3.625" style="36" customWidth="1"/>
    <col min="514" max="514" width="4.875" style="36" customWidth="1"/>
    <col min="515" max="515" width="7.125" style="36" customWidth="1"/>
    <col min="516" max="516" width="9.875" style="36" customWidth="1"/>
    <col min="517" max="517" width="4.625" style="36" customWidth="1"/>
    <col min="518" max="518" width="3.125" style="36" customWidth="1"/>
    <col min="519" max="519" width="16.625" style="36" customWidth="1"/>
    <col min="520" max="520" width="3.125" style="36" customWidth="1"/>
    <col min="521" max="522" width="8.625" style="36" customWidth="1"/>
    <col min="523" max="523" width="3" style="36" customWidth="1"/>
    <col min="524" max="524" width="8.625" style="36" customWidth="1"/>
    <col min="525" max="525" width="7.625" style="36" customWidth="1"/>
    <col min="526" max="526" width="3.125" style="36" customWidth="1"/>
    <col min="527" max="527" width="13.625" style="36" customWidth="1"/>
    <col min="528" max="528" width="6.875" style="36" customWidth="1"/>
    <col min="529" max="768" width="3.125" style="36"/>
    <col min="769" max="769" width="3.625" style="36" customWidth="1"/>
    <col min="770" max="770" width="4.875" style="36" customWidth="1"/>
    <col min="771" max="771" width="7.125" style="36" customWidth="1"/>
    <col min="772" max="772" width="9.875" style="36" customWidth="1"/>
    <col min="773" max="773" width="4.625" style="36" customWidth="1"/>
    <col min="774" max="774" width="3.125" style="36" customWidth="1"/>
    <col min="775" max="775" width="16.625" style="36" customWidth="1"/>
    <col min="776" max="776" width="3.125" style="36" customWidth="1"/>
    <col min="777" max="778" width="8.625" style="36" customWidth="1"/>
    <col min="779" max="779" width="3" style="36" customWidth="1"/>
    <col min="780" max="780" width="8.625" style="36" customWidth="1"/>
    <col min="781" max="781" width="7.625" style="36" customWidth="1"/>
    <col min="782" max="782" width="3.125" style="36" customWidth="1"/>
    <col min="783" max="783" width="13.625" style="36" customWidth="1"/>
    <col min="784" max="784" width="6.875" style="36" customWidth="1"/>
    <col min="785" max="1024" width="3.125" style="36"/>
    <col min="1025" max="1025" width="3.625" style="36" customWidth="1"/>
    <col min="1026" max="1026" width="4.875" style="36" customWidth="1"/>
    <col min="1027" max="1027" width="7.125" style="36" customWidth="1"/>
    <col min="1028" max="1028" width="9.875" style="36" customWidth="1"/>
    <col min="1029" max="1029" width="4.625" style="36" customWidth="1"/>
    <col min="1030" max="1030" width="3.125" style="36" customWidth="1"/>
    <col min="1031" max="1031" width="16.625" style="36" customWidth="1"/>
    <col min="1032" max="1032" width="3.125" style="36" customWidth="1"/>
    <col min="1033" max="1034" width="8.625" style="36" customWidth="1"/>
    <col min="1035" max="1035" width="3" style="36" customWidth="1"/>
    <col min="1036" max="1036" width="8.625" style="36" customWidth="1"/>
    <col min="1037" max="1037" width="7.625" style="36" customWidth="1"/>
    <col min="1038" max="1038" width="3.125" style="36" customWidth="1"/>
    <col min="1039" max="1039" width="13.625" style="36" customWidth="1"/>
    <col min="1040" max="1040" width="6.875" style="36" customWidth="1"/>
    <col min="1041" max="1280" width="3.125" style="36"/>
    <col min="1281" max="1281" width="3.625" style="36" customWidth="1"/>
    <col min="1282" max="1282" width="4.875" style="36" customWidth="1"/>
    <col min="1283" max="1283" width="7.125" style="36" customWidth="1"/>
    <col min="1284" max="1284" width="9.875" style="36" customWidth="1"/>
    <col min="1285" max="1285" width="4.625" style="36" customWidth="1"/>
    <col min="1286" max="1286" width="3.125" style="36" customWidth="1"/>
    <col min="1287" max="1287" width="16.625" style="36" customWidth="1"/>
    <col min="1288" max="1288" width="3.125" style="36" customWidth="1"/>
    <col min="1289" max="1290" width="8.625" style="36" customWidth="1"/>
    <col min="1291" max="1291" width="3" style="36" customWidth="1"/>
    <col min="1292" max="1292" width="8.625" style="36" customWidth="1"/>
    <col min="1293" max="1293" width="7.625" style="36" customWidth="1"/>
    <col min="1294" max="1294" width="3.125" style="36" customWidth="1"/>
    <col min="1295" max="1295" width="13.625" style="36" customWidth="1"/>
    <col min="1296" max="1296" width="6.875" style="36" customWidth="1"/>
    <col min="1297" max="1536" width="3.125" style="36"/>
    <col min="1537" max="1537" width="3.625" style="36" customWidth="1"/>
    <col min="1538" max="1538" width="4.875" style="36" customWidth="1"/>
    <col min="1539" max="1539" width="7.125" style="36" customWidth="1"/>
    <col min="1540" max="1540" width="9.875" style="36" customWidth="1"/>
    <col min="1541" max="1541" width="4.625" style="36" customWidth="1"/>
    <col min="1542" max="1542" width="3.125" style="36" customWidth="1"/>
    <col min="1543" max="1543" width="16.625" style="36" customWidth="1"/>
    <col min="1544" max="1544" width="3.125" style="36" customWidth="1"/>
    <col min="1545" max="1546" width="8.625" style="36" customWidth="1"/>
    <col min="1547" max="1547" width="3" style="36" customWidth="1"/>
    <col min="1548" max="1548" width="8.625" style="36" customWidth="1"/>
    <col min="1549" max="1549" width="7.625" style="36" customWidth="1"/>
    <col min="1550" max="1550" width="3.125" style="36" customWidth="1"/>
    <col min="1551" max="1551" width="13.625" style="36" customWidth="1"/>
    <col min="1552" max="1552" width="6.875" style="36" customWidth="1"/>
    <col min="1553" max="1792" width="3.125" style="36"/>
    <col min="1793" max="1793" width="3.625" style="36" customWidth="1"/>
    <col min="1794" max="1794" width="4.875" style="36" customWidth="1"/>
    <col min="1795" max="1795" width="7.125" style="36" customWidth="1"/>
    <col min="1796" max="1796" width="9.875" style="36" customWidth="1"/>
    <col min="1797" max="1797" width="4.625" style="36" customWidth="1"/>
    <col min="1798" max="1798" width="3.125" style="36" customWidth="1"/>
    <col min="1799" max="1799" width="16.625" style="36" customWidth="1"/>
    <col min="1800" max="1800" width="3.125" style="36" customWidth="1"/>
    <col min="1801" max="1802" width="8.625" style="36" customWidth="1"/>
    <col min="1803" max="1803" width="3" style="36" customWidth="1"/>
    <col min="1804" max="1804" width="8.625" style="36" customWidth="1"/>
    <col min="1805" max="1805" width="7.625" style="36" customWidth="1"/>
    <col min="1806" max="1806" width="3.125" style="36" customWidth="1"/>
    <col min="1807" max="1807" width="13.625" style="36" customWidth="1"/>
    <col min="1808" max="1808" width="6.875" style="36" customWidth="1"/>
    <col min="1809" max="2048" width="3.125" style="36"/>
    <col min="2049" max="2049" width="3.625" style="36" customWidth="1"/>
    <col min="2050" max="2050" width="4.875" style="36" customWidth="1"/>
    <col min="2051" max="2051" width="7.125" style="36" customWidth="1"/>
    <col min="2052" max="2052" width="9.875" style="36" customWidth="1"/>
    <col min="2053" max="2053" width="4.625" style="36" customWidth="1"/>
    <col min="2054" max="2054" width="3.125" style="36" customWidth="1"/>
    <col min="2055" max="2055" width="16.625" style="36" customWidth="1"/>
    <col min="2056" max="2056" width="3.125" style="36" customWidth="1"/>
    <col min="2057" max="2058" width="8.625" style="36" customWidth="1"/>
    <col min="2059" max="2059" width="3" style="36" customWidth="1"/>
    <col min="2060" max="2060" width="8.625" style="36" customWidth="1"/>
    <col min="2061" max="2061" width="7.625" style="36" customWidth="1"/>
    <col min="2062" max="2062" width="3.125" style="36" customWidth="1"/>
    <col min="2063" max="2063" width="13.625" style="36" customWidth="1"/>
    <col min="2064" max="2064" width="6.875" style="36" customWidth="1"/>
    <col min="2065" max="2304" width="3.125" style="36"/>
    <col min="2305" max="2305" width="3.625" style="36" customWidth="1"/>
    <col min="2306" max="2306" width="4.875" style="36" customWidth="1"/>
    <col min="2307" max="2307" width="7.125" style="36" customWidth="1"/>
    <col min="2308" max="2308" width="9.875" style="36" customWidth="1"/>
    <col min="2309" max="2309" width="4.625" style="36" customWidth="1"/>
    <col min="2310" max="2310" width="3.125" style="36" customWidth="1"/>
    <col min="2311" max="2311" width="16.625" style="36" customWidth="1"/>
    <col min="2312" max="2312" width="3.125" style="36" customWidth="1"/>
    <col min="2313" max="2314" width="8.625" style="36" customWidth="1"/>
    <col min="2315" max="2315" width="3" style="36" customWidth="1"/>
    <col min="2316" max="2316" width="8.625" style="36" customWidth="1"/>
    <col min="2317" max="2317" width="7.625" style="36" customWidth="1"/>
    <col min="2318" max="2318" width="3.125" style="36" customWidth="1"/>
    <col min="2319" max="2319" width="13.625" style="36" customWidth="1"/>
    <col min="2320" max="2320" width="6.875" style="36" customWidth="1"/>
    <col min="2321" max="2560" width="3.125" style="36"/>
    <col min="2561" max="2561" width="3.625" style="36" customWidth="1"/>
    <col min="2562" max="2562" width="4.875" style="36" customWidth="1"/>
    <col min="2563" max="2563" width="7.125" style="36" customWidth="1"/>
    <col min="2564" max="2564" width="9.875" style="36" customWidth="1"/>
    <col min="2565" max="2565" width="4.625" style="36" customWidth="1"/>
    <col min="2566" max="2566" width="3.125" style="36" customWidth="1"/>
    <col min="2567" max="2567" width="16.625" style="36" customWidth="1"/>
    <col min="2568" max="2568" width="3.125" style="36" customWidth="1"/>
    <col min="2569" max="2570" width="8.625" style="36" customWidth="1"/>
    <col min="2571" max="2571" width="3" style="36" customWidth="1"/>
    <col min="2572" max="2572" width="8.625" style="36" customWidth="1"/>
    <col min="2573" max="2573" width="7.625" style="36" customWidth="1"/>
    <col min="2574" max="2574" width="3.125" style="36" customWidth="1"/>
    <col min="2575" max="2575" width="13.625" style="36" customWidth="1"/>
    <col min="2576" max="2576" width="6.875" style="36" customWidth="1"/>
    <col min="2577" max="2816" width="3.125" style="36"/>
    <col min="2817" max="2817" width="3.625" style="36" customWidth="1"/>
    <col min="2818" max="2818" width="4.875" style="36" customWidth="1"/>
    <col min="2819" max="2819" width="7.125" style="36" customWidth="1"/>
    <col min="2820" max="2820" width="9.875" style="36" customWidth="1"/>
    <col min="2821" max="2821" width="4.625" style="36" customWidth="1"/>
    <col min="2822" max="2822" width="3.125" style="36" customWidth="1"/>
    <col min="2823" max="2823" width="16.625" style="36" customWidth="1"/>
    <col min="2824" max="2824" width="3.125" style="36" customWidth="1"/>
    <col min="2825" max="2826" width="8.625" style="36" customWidth="1"/>
    <col min="2827" max="2827" width="3" style="36" customWidth="1"/>
    <col min="2828" max="2828" width="8.625" style="36" customWidth="1"/>
    <col min="2829" max="2829" width="7.625" style="36" customWidth="1"/>
    <col min="2830" max="2830" width="3.125" style="36" customWidth="1"/>
    <col min="2831" max="2831" width="13.625" style="36" customWidth="1"/>
    <col min="2832" max="2832" width="6.875" style="36" customWidth="1"/>
    <col min="2833" max="3072" width="3.125" style="36"/>
    <col min="3073" max="3073" width="3.625" style="36" customWidth="1"/>
    <col min="3074" max="3074" width="4.875" style="36" customWidth="1"/>
    <col min="3075" max="3075" width="7.125" style="36" customWidth="1"/>
    <col min="3076" max="3076" width="9.875" style="36" customWidth="1"/>
    <col min="3077" max="3077" width="4.625" style="36" customWidth="1"/>
    <col min="3078" max="3078" width="3.125" style="36" customWidth="1"/>
    <col min="3079" max="3079" width="16.625" style="36" customWidth="1"/>
    <col min="3080" max="3080" width="3.125" style="36" customWidth="1"/>
    <col min="3081" max="3082" width="8.625" style="36" customWidth="1"/>
    <col min="3083" max="3083" width="3" style="36" customWidth="1"/>
    <col min="3084" max="3084" width="8.625" style="36" customWidth="1"/>
    <col min="3085" max="3085" width="7.625" style="36" customWidth="1"/>
    <col min="3086" max="3086" width="3.125" style="36" customWidth="1"/>
    <col min="3087" max="3087" width="13.625" style="36" customWidth="1"/>
    <col min="3088" max="3088" width="6.875" style="36" customWidth="1"/>
    <col min="3089" max="3328" width="3.125" style="36"/>
    <col min="3329" max="3329" width="3.625" style="36" customWidth="1"/>
    <col min="3330" max="3330" width="4.875" style="36" customWidth="1"/>
    <col min="3331" max="3331" width="7.125" style="36" customWidth="1"/>
    <col min="3332" max="3332" width="9.875" style="36" customWidth="1"/>
    <col min="3333" max="3333" width="4.625" style="36" customWidth="1"/>
    <col min="3334" max="3334" width="3.125" style="36" customWidth="1"/>
    <col min="3335" max="3335" width="16.625" style="36" customWidth="1"/>
    <col min="3336" max="3336" width="3.125" style="36" customWidth="1"/>
    <col min="3337" max="3338" width="8.625" style="36" customWidth="1"/>
    <col min="3339" max="3339" width="3" style="36" customWidth="1"/>
    <col min="3340" max="3340" width="8.625" style="36" customWidth="1"/>
    <col min="3341" max="3341" width="7.625" style="36" customWidth="1"/>
    <col min="3342" max="3342" width="3.125" style="36" customWidth="1"/>
    <col min="3343" max="3343" width="13.625" style="36" customWidth="1"/>
    <col min="3344" max="3344" width="6.875" style="36" customWidth="1"/>
    <col min="3345" max="3584" width="3.125" style="36"/>
    <col min="3585" max="3585" width="3.625" style="36" customWidth="1"/>
    <col min="3586" max="3586" width="4.875" style="36" customWidth="1"/>
    <col min="3587" max="3587" width="7.125" style="36" customWidth="1"/>
    <col min="3588" max="3588" width="9.875" style="36" customWidth="1"/>
    <col min="3589" max="3589" width="4.625" style="36" customWidth="1"/>
    <col min="3590" max="3590" width="3.125" style="36" customWidth="1"/>
    <col min="3591" max="3591" width="16.625" style="36" customWidth="1"/>
    <col min="3592" max="3592" width="3.125" style="36" customWidth="1"/>
    <col min="3593" max="3594" width="8.625" style="36" customWidth="1"/>
    <col min="3595" max="3595" width="3" style="36" customWidth="1"/>
    <col min="3596" max="3596" width="8.625" style="36" customWidth="1"/>
    <col min="3597" max="3597" width="7.625" style="36" customWidth="1"/>
    <col min="3598" max="3598" width="3.125" style="36" customWidth="1"/>
    <col min="3599" max="3599" width="13.625" style="36" customWidth="1"/>
    <col min="3600" max="3600" width="6.875" style="36" customWidth="1"/>
    <col min="3601" max="3840" width="3.125" style="36"/>
    <col min="3841" max="3841" width="3.625" style="36" customWidth="1"/>
    <col min="3842" max="3842" width="4.875" style="36" customWidth="1"/>
    <col min="3843" max="3843" width="7.125" style="36" customWidth="1"/>
    <col min="3844" max="3844" width="9.875" style="36" customWidth="1"/>
    <col min="3845" max="3845" width="4.625" style="36" customWidth="1"/>
    <col min="3846" max="3846" width="3.125" style="36" customWidth="1"/>
    <col min="3847" max="3847" width="16.625" style="36" customWidth="1"/>
    <col min="3848" max="3848" width="3.125" style="36" customWidth="1"/>
    <col min="3849" max="3850" width="8.625" style="36" customWidth="1"/>
    <col min="3851" max="3851" width="3" style="36" customWidth="1"/>
    <col min="3852" max="3852" width="8.625" style="36" customWidth="1"/>
    <col min="3853" max="3853" width="7.625" style="36" customWidth="1"/>
    <col min="3854" max="3854" width="3.125" style="36" customWidth="1"/>
    <col min="3855" max="3855" width="13.625" style="36" customWidth="1"/>
    <col min="3856" max="3856" width="6.875" style="36" customWidth="1"/>
    <col min="3857" max="4096" width="3.125" style="36"/>
    <col min="4097" max="4097" width="3.625" style="36" customWidth="1"/>
    <col min="4098" max="4098" width="4.875" style="36" customWidth="1"/>
    <col min="4099" max="4099" width="7.125" style="36" customWidth="1"/>
    <col min="4100" max="4100" width="9.875" style="36" customWidth="1"/>
    <col min="4101" max="4101" width="4.625" style="36" customWidth="1"/>
    <col min="4102" max="4102" width="3.125" style="36" customWidth="1"/>
    <col min="4103" max="4103" width="16.625" style="36" customWidth="1"/>
    <col min="4104" max="4104" width="3.125" style="36" customWidth="1"/>
    <col min="4105" max="4106" width="8.625" style="36" customWidth="1"/>
    <col min="4107" max="4107" width="3" style="36" customWidth="1"/>
    <col min="4108" max="4108" width="8.625" style="36" customWidth="1"/>
    <col min="4109" max="4109" width="7.625" style="36" customWidth="1"/>
    <col min="4110" max="4110" width="3.125" style="36" customWidth="1"/>
    <col min="4111" max="4111" width="13.625" style="36" customWidth="1"/>
    <col min="4112" max="4112" width="6.875" style="36" customWidth="1"/>
    <col min="4113" max="4352" width="3.125" style="36"/>
    <col min="4353" max="4353" width="3.625" style="36" customWidth="1"/>
    <col min="4354" max="4354" width="4.875" style="36" customWidth="1"/>
    <col min="4355" max="4355" width="7.125" style="36" customWidth="1"/>
    <col min="4356" max="4356" width="9.875" style="36" customWidth="1"/>
    <col min="4357" max="4357" width="4.625" style="36" customWidth="1"/>
    <col min="4358" max="4358" width="3.125" style="36" customWidth="1"/>
    <col min="4359" max="4359" width="16.625" style="36" customWidth="1"/>
    <col min="4360" max="4360" width="3.125" style="36" customWidth="1"/>
    <col min="4361" max="4362" width="8.625" style="36" customWidth="1"/>
    <col min="4363" max="4363" width="3" style="36" customWidth="1"/>
    <col min="4364" max="4364" width="8.625" style="36" customWidth="1"/>
    <col min="4365" max="4365" width="7.625" style="36" customWidth="1"/>
    <col min="4366" max="4366" width="3.125" style="36" customWidth="1"/>
    <col min="4367" max="4367" width="13.625" style="36" customWidth="1"/>
    <col min="4368" max="4368" width="6.875" style="36" customWidth="1"/>
    <col min="4369" max="4608" width="3.125" style="36"/>
    <col min="4609" max="4609" width="3.625" style="36" customWidth="1"/>
    <col min="4610" max="4610" width="4.875" style="36" customWidth="1"/>
    <col min="4611" max="4611" width="7.125" style="36" customWidth="1"/>
    <col min="4612" max="4612" width="9.875" style="36" customWidth="1"/>
    <col min="4613" max="4613" width="4.625" style="36" customWidth="1"/>
    <col min="4614" max="4614" width="3.125" style="36" customWidth="1"/>
    <col min="4615" max="4615" width="16.625" style="36" customWidth="1"/>
    <col min="4616" max="4616" width="3.125" style="36" customWidth="1"/>
    <col min="4617" max="4618" width="8.625" style="36" customWidth="1"/>
    <col min="4619" max="4619" width="3" style="36" customWidth="1"/>
    <col min="4620" max="4620" width="8.625" style="36" customWidth="1"/>
    <col min="4621" max="4621" width="7.625" style="36" customWidth="1"/>
    <col min="4622" max="4622" width="3.125" style="36" customWidth="1"/>
    <col min="4623" max="4623" width="13.625" style="36" customWidth="1"/>
    <col min="4624" max="4624" width="6.875" style="36" customWidth="1"/>
    <col min="4625" max="4864" width="3.125" style="36"/>
    <col min="4865" max="4865" width="3.625" style="36" customWidth="1"/>
    <col min="4866" max="4866" width="4.875" style="36" customWidth="1"/>
    <col min="4867" max="4867" width="7.125" style="36" customWidth="1"/>
    <col min="4868" max="4868" width="9.875" style="36" customWidth="1"/>
    <col min="4869" max="4869" width="4.625" style="36" customWidth="1"/>
    <col min="4870" max="4870" width="3.125" style="36" customWidth="1"/>
    <col min="4871" max="4871" width="16.625" style="36" customWidth="1"/>
    <col min="4872" max="4872" width="3.125" style="36" customWidth="1"/>
    <col min="4873" max="4874" width="8.625" style="36" customWidth="1"/>
    <col min="4875" max="4875" width="3" style="36" customWidth="1"/>
    <col min="4876" max="4876" width="8.625" style="36" customWidth="1"/>
    <col min="4877" max="4877" width="7.625" style="36" customWidth="1"/>
    <col min="4878" max="4878" width="3.125" style="36" customWidth="1"/>
    <col min="4879" max="4879" width="13.625" style="36" customWidth="1"/>
    <col min="4880" max="4880" width="6.875" style="36" customWidth="1"/>
    <col min="4881" max="5120" width="3.125" style="36"/>
    <col min="5121" max="5121" width="3.625" style="36" customWidth="1"/>
    <col min="5122" max="5122" width="4.875" style="36" customWidth="1"/>
    <col min="5123" max="5123" width="7.125" style="36" customWidth="1"/>
    <col min="5124" max="5124" width="9.875" style="36" customWidth="1"/>
    <col min="5125" max="5125" width="4.625" style="36" customWidth="1"/>
    <col min="5126" max="5126" width="3.125" style="36" customWidth="1"/>
    <col min="5127" max="5127" width="16.625" style="36" customWidth="1"/>
    <col min="5128" max="5128" width="3.125" style="36" customWidth="1"/>
    <col min="5129" max="5130" width="8.625" style="36" customWidth="1"/>
    <col min="5131" max="5131" width="3" style="36" customWidth="1"/>
    <col min="5132" max="5132" width="8.625" style="36" customWidth="1"/>
    <col min="5133" max="5133" width="7.625" style="36" customWidth="1"/>
    <col min="5134" max="5134" width="3.125" style="36" customWidth="1"/>
    <col min="5135" max="5135" width="13.625" style="36" customWidth="1"/>
    <col min="5136" max="5136" width="6.875" style="36" customWidth="1"/>
    <col min="5137" max="5376" width="3.125" style="36"/>
    <col min="5377" max="5377" width="3.625" style="36" customWidth="1"/>
    <col min="5378" max="5378" width="4.875" style="36" customWidth="1"/>
    <col min="5379" max="5379" width="7.125" style="36" customWidth="1"/>
    <col min="5380" max="5380" width="9.875" style="36" customWidth="1"/>
    <col min="5381" max="5381" width="4.625" style="36" customWidth="1"/>
    <col min="5382" max="5382" width="3.125" style="36" customWidth="1"/>
    <col min="5383" max="5383" width="16.625" style="36" customWidth="1"/>
    <col min="5384" max="5384" width="3.125" style="36" customWidth="1"/>
    <col min="5385" max="5386" width="8.625" style="36" customWidth="1"/>
    <col min="5387" max="5387" width="3" style="36" customWidth="1"/>
    <col min="5388" max="5388" width="8.625" style="36" customWidth="1"/>
    <col min="5389" max="5389" width="7.625" style="36" customWidth="1"/>
    <col min="5390" max="5390" width="3.125" style="36" customWidth="1"/>
    <col min="5391" max="5391" width="13.625" style="36" customWidth="1"/>
    <col min="5392" max="5392" width="6.875" style="36" customWidth="1"/>
    <col min="5393" max="5632" width="3.125" style="36"/>
    <col min="5633" max="5633" width="3.625" style="36" customWidth="1"/>
    <col min="5634" max="5634" width="4.875" style="36" customWidth="1"/>
    <col min="5635" max="5635" width="7.125" style="36" customWidth="1"/>
    <col min="5636" max="5636" width="9.875" style="36" customWidth="1"/>
    <col min="5637" max="5637" width="4.625" style="36" customWidth="1"/>
    <col min="5638" max="5638" width="3.125" style="36" customWidth="1"/>
    <col min="5639" max="5639" width="16.625" style="36" customWidth="1"/>
    <col min="5640" max="5640" width="3.125" style="36" customWidth="1"/>
    <col min="5641" max="5642" width="8.625" style="36" customWidth="1"/>
    <col min="5643" max="5643" width="3" style="36" customWidth="1"/>
    <col min="5644" max="5644" width="8.625" style="36" customWidth="1"/>
    <col min="5645" max="5645" width="7.625" style="36" customWidth="1"/>
    <col min="5646" max="5646" width="3.125" style="36" customWidth="1"/>
    <col min="5647" max="5647" width="13.625" style="36" customWidth="1"/>
    <col min="5648" max="5648" width="6.875" style="36" customWidth="1"/>
    <col min="5649" max="5888" width="3.125" style="36"/>
    <col min="5889" max="5889" width="3.625" style="36" customWidth="1"/>
    <col min="5890" max="5890" width="4.875" style="36" customWidth="1"/>
    <col min="5891" max="5891" width="7.125" style="36" customWidth="1"/>
    <col min="5892" max="5892" width="9.875" style="36" customWidth="1"/>
    <col min="5893" max="5893" width="4.625" style="36" customWidth="1"/>
    <col min="5894" max="5894" width="3.125" style="36" customWidth="1"/>
    <col min="5895" max="5895" width="16.625" style="36" customWidth="1"/>
    <col min="5896" max="5896" width="3.125" style="36" customWidth="1"/>
    <col min="5897" max="5898" width="8.625" style="36" customWidth="1"/>
    <col min="5899" max="5899" width="3" style="36" customWidth="1"/>
    <col min="5900" max="5900" width="8.625" style="36" customWidth="1"/>
    <col min="5901" max="5901" width="7.625" style="36" customWidth="1"/>
    <col min="5902" max="5902" width="3.125" style="36" customWidth="1"/>
    <col min="5903" max="5903" width="13.625" style="36" customWidth="1"/>
    <col min="5904" max="5904" width="6.875" style="36" customWidth="1"/>
    <col min="5905" max="6144" width="3.125" style="36"/>
    <col min="6145" max="6145" width="3.625" style="36" customWidth="1"/>
    <col min="6146" max="6146" width="4.875" style="36" customWidth="1"/>
    <col min="6147" max="6147" width="7.125" style="36" customWidth="1"/>
    <col min="6148" max="6148" width="9.875" style="36" customWidth="1"/>
    <col min="6149" max="6149" width="4.625" style="36" customWidth="1"/>
    <col min="6150" max="6150" width="3.125" style="36" customWidth="1"/>
    <col min="6151" max="6151" width="16.625" style="36" customWidth="1"/>
    <col min="6152" max="6152" width="3.125" style="36" customWidth="1"/>
    <col min="6153" max="6154" width="8.625" style="36" customWidth="1"/>
    <col min="6155" max="6155" width="3" style="36" customWidth="1"/>
    <col min="6156" max="6156" width="8.625" style="36" customWidth="1"/>
    <col min="6157" max="6157" width="7.625" style="36" customWidth="1"/>
    <col min="6158" max="6158" width="3.125" style="36" customWidth="1"/>
    <col min="6159" max="6159" width="13.625" style="36" customWidth="1"/>
    <col min="6160" max="6160" width="6.875" style="36" customWidth="1"/>
    <col min="6161" max="6400" width="3.125" style="36"/>
    <col min="6401" max="6401" width="3.625" style="36" customWidth="1"/>
    <col min="6402" max="6402" width="4.875" style="36" customWidth="1"/>
    <col min="6403" max="6403" width="7.125" style="36" customWidth="1"/>
    <col min="6404" max="6404" width="9.875" style="36" customWidth="1"/>
    <col min="6405" max="6405" width="4.625" style="36" customWidth="1"/>
    <col min="6406" max="6406" width="3.125" style="36" customWidth="1"/>
    <col min="6407" max="6407" width="16.625" style="36" customWidth="1"/>
    <col min="6408" max="6408" width="3.125" style="36" customWidth="1"/>
    <col min="6409" max="6410" width="8.625" style="36" customWidth="1"/>
    <col min="6411" max="6411" width="3" style="36" customWidth="1"/>
    <col min="6412" max="6412" width="8.625" style="36" customWidth="1"/>
    <col min="6413" max="6413" width="7.625" style="36" customWidth="1"/>
    <col min="6414" max="6414" width="3.125" style="36" customWidth="1"/>
    <col min="6415" max="6415" width="13.625" style="36" customWidth="1"/>
    <col min="6416" max="6416" width="6.875" style="36" customWidth="1"/>
    <col min="6417" max="6656" width="3.125" style="36"/>
    <col min="6657" max="6657" width="3.625" style="36" customWidth="1"/>
    <col min="6658" max="6658" width="4.875" style="36" customWidth="1"/>
    <col min="6659" max="6659" width="7.125" style="36" customWidth="1"/>
    <col min="6660" max="6660" width="9.875" style="36" customWidth="1"/>
    <col min="6661" max="6661" width="4.625" style="36" customWidth="1"/>
    <col min="6662" max="6662" width="3.125" style="36" customWidth="1"/>
    <col min="6663" max="6663" width="16.625" style="36" customWidth="1"/>
    <col min="6664" max="6664" width="3.125" style="36" customWidth="1"/>
    <col min="6665" max="6666" width="8.625" style="36" customWidth="1"/>
    <col min="6667" max="6667" width="3" style="36" customWidth="1"/>
    <col min="6668" max="6668" width="8.625" style="36" customWidth="1"/>
    <col min="6669" max="6669" width="7.625" style="36" customWidth="1"/>
    <col min="6670" max="6670" width="3.125" style="36" customWidth="1"/>
    <col min="6671" max="6671" width="13.625" style="36" customWidth="1"/>
    <col min="6672" max="6672" width="6.875" style="36" customWidth="1"/>
    <col min="6673" max="6912" width="3.125" style="36"/>
    <col min="6913" max="6913" width="3.625" style="36" customWidth="1"/>
    <col min="6914" max="6914" width="4.875" style="36" customWidth="1"/>
    <col min="6915" max="6915" width="7.125" style="36" customWidth="1"/>
    <col min="6916" max="6916" width="9.875" style="36" customWidth="1"/>
    <col min="6917" max="6917" width="4.625" style="36" customWidth="1"/>
    <col min="6918" max="6918" width="3.125" style="36" customWidth="1"/>
    <col min="6919" max="6919" width="16.625" style="36" customWidth="1"/>
    <col min="6920" max="6920" width="3.125" style="36" customWidth="1"/>
    <col min="6921" max="6922" width="8.625" style="36" customWidth="1"/>
    <col min="6923" max="6923" width="3" style="36" customWidth="1"/>
    <col min="6924" max="6924" width="8.625" style="36" customWidth="1"/>
    <col min="6925" max="6925" width="7.625" style="36" customWidth="1"/>
    <col min="6926" max="6926" width="3.125" style="36" customWidth="1"/>
    <col min="6927" max="6927" width="13.625" style="36" customWidth="1"/>
    <col min="6928" max="6928" width="6.875" style="36" customWidth="1"/>
    <col min="6929" max="7168" width="3.125" style="36"/>
    <col min="7169" max="7169" width="3.625" style="36" customWidth="1"/>
    <col min="7170" max="7170" width="4.875" style="36" customWidth="1"/>
    <col min="7171" max="7171" width="7.125" style="36" customWidth="1"/>
    <col min="7172" max="7172" width="9.875" style="36" customWidth="1"/>
    <col min="7173" max="7173" width="4.625" style="36" customWidth="1"/>
    <col min="7174" max="7174" width="3.125" style="36" customWidth="1"/>
    <col min="7175" max="7175" width="16.625" style="36" customWidth="1"/>
    <col min="7176" max="7176" width="3.125" style="36" customWidth="1"/>
    <col min="7177" max="7178" width="8.625" style="36" customWidth="1"/>
    <col min="7179" max="7179" width="3" style="36" customWidth="1"/>
    <col min="7180" max="7180" width="8.625" style="36" customWidth="1"/>
    <col min="7181" max="7181" width="7.625" style="36" customWidth="1"/>
    <col min="7182" max="7182" width="3.125" style="36" customWidth="1"/>
    <col min="7183" max="7183" width="13.625" style="36" customWidth="1"/>
    <col min="7184" max="7184" width="6.875" style="36" customWidth="1"/>
    <col min="7185" max="7424" width="3.125" style="36"/>
    <col min="7425" max="7425" width="3.625" style="36" customWidth="1"/>
    <col min="7426" max="7426" width="4.875" style="36" customWidth="1"/>
    <col min="7427" max="7427" width="7.125" style="36" customWidth="1"/>
    <col min="7428" max="7428" width="9.875" style="36" customWidth="1"/>
    <col min="7429" max="7429" width="4.625" style="36" customWidth="1"/>
    <col min="7430" max="7430" width="3.125" style="36" customWidth="1"/>
    <col min="7431" max="7431" width="16.625" style="36" customWidth="1"/>
    <col min="7432" max="7432" width="3.125" style="36" customWidth="1"/>
    <col min="7433" max="7434" width="8.625" style="36" customWidth="1"/>
    <col min="7435" max="7435" width="3" style="36" customWidth="1"/>
    <col min="7436" max="7436" width="8.625" style="36" customWidth="1"/>
    <col min="7437" max="7437" width="7.625" style="36" customWidth="1"/>
    <col min="7438" max="7438" width="3.125" style="36" customWidth="1"/>
    <col min="7439" max="7439" width="13.625" style="36" customWidth="1"/>
    <col min="7440" max="7440" width="6.875" style="36" customWidth="1"/>
    <col min="7441" max="7680" width="3.125" style="36"/>
    <col min="7681" max="7681" width="3.625" style="36" customWidth="1"/>
    <col min="7682" max="7682" width="4.875" style="36" customWidth="1"/>
    <col min="7683" max="7683" width="7.125" style="36" customWidth="1"/>
    <col min="7684" max="7684" width="9.875" style="36" customWidth="1"/>
    <col min="7685" max="7685" width="4.625" style="36" customWidth="1"/>
    <col min="7686" max="7686" width="3.125" style="36" customWidth="1"/>
    <col min="7687" max="7687" width="16.625" style="36" customWidth="1"/>
    <col min="7688" max="7688" width="3.125" style="36" customWidth="1"/>
    <col min="7689" max="7690" width="8.625" style="36" customWidth="1"/>
    <col min="7691" max="7691" width="3" style="36" customWidth="1"/>
    <col min="7692" max="7692" width="8.625" style="36" customWidth="1"/>
    <col min="7693" max="7693" width="7.625" style="36" customWidth="1"/>
    <col min="7694" max="7694" width="3.125" style="36" customWidth="1"/>
    <col min="7695" max="7695" width="13.625" style="36" customWidth="1"/>
    <col min="7696" max="7696" width="6.875" style="36" customWidth="1"/>
    <col min="7697" max="7936" width="3.125" style="36"/>
    <col min="7937" max="7937" width="3.625" style="36" customWidth="1"/>
    <col min="7938" max="7938" width="4.875" style="36" customWidth="1"/>
    <col min="7939" max="7939" width="7.125" style="36" customWidth="1"/>
    <col min="7940" max="7940" width="9.875" style="36" customWidth="1"/>
    <col min="7941" max="7941" width="4.625" style="36" customWidth="1"/>
    <col min="7942" max="7942" width="3.125" style="36" customWidth="1"/>
    <col min="7943" max="7943" width="16.625" style="36" customWidth="1"/>
    <col min="7944" max="7944" width="3.125" style="36" customWidth="1"/>
    <col min="7945" max="7946" width="8.625" style="36" customWidth="1"/>
    <col min="7947" max="7947" width="3" style="36" customWidth="1"/>
    <col min="7948" max="7948" width="8.625" style="36" customWidth="1"/>
    <col min="7949" max="7949" width="7.625" style="36" customWidth="1"/>
    <col min="7950" max="7950" width="3.125" style="36" customWidth="1"/>
    <col min="7951" max="7951" width="13.625" style="36" customWidth="1"/>
    <col min="7952" max="7952" width="6.875" style="36" customWidth="1"/>
    <col min="7953" max="8192" width="3.125" style="36"/>
    <col min="8193" max="8193" width="3.625" style="36" customWidth="1"/>
    <col min="8194" max="8194" width="4.875" style="36" customWidth="1"/>
    <col min="8195" max="8195" width="7.125" style="36" customWidth="1"/>
    <col min="8196" max="8196" width="9.875" style="36" customWidth="1"/>
    <col min="8197" max="8197" width="4.625" style="36" customWidth="1"/>
    <col min="8198" max="8198" width="3.125" style="36" customWidth="1"/>
    <col min="8199" max="8199" width="16.625" style="36" customWidth="1"/>
    <col min="8200" max="8200" width="3.125" style="36" customWidth="1"/>
    <col min="8201" max="8202" width="8.625" style="36" customWidth="1"/>
    <col min="8203" max="8203" width="3" style="36" customWidth="1"/>
    <col min="8204" max="8204" width="8.625" style="36" customWidth="1"/>
    <col min="8205" max="8205" width="7.625" style="36" customWidth="1"/>
    <col min="8206" max="8206" width="3.125" style="36" customWidth="1"/>
    <col min="8207" max="8207" width="13.625" style="36" customWidth="1"/>
    <col min="8208" max="8208" width="6.875" style="36" customWidth="1"/>
    <col min="8209" max="8448" width="3.125" style="36"/>
    <col min="8449" max="8449" width="3.625" style="36" customWidth="1"/>
    <col min="8450" max="8450" width="4.875" style="36" customWidth="1"/>
    <col min="8451" max="8451" width="7.125" style="36" customWidth="1"/>
    <col min="8452" max="8452" width="9.875" style="36" customWidth="1"/>
    <col min="8453" max="8453" width="4.625" style="36" customWidth="1"/>
    <col min="8454" max="8454" width="3.125" style="36" customWidth="1"/>
    <col min="8455" max="8455" width="16.625" style="36" customWidth="1"/>
    <col min="8456" max="8456" width="3.125" style="36" customWidth="1"/>
    <col min="8457" max="8458" width="8.625" style="36" customWidth="1"/>
    <col min="8459" max="8459" width="3" style="36" customWidth="1"/>
    <col min="8460" max="8460" width="8.625" style="36" customWidth="1"/>
    <col min="8461" max="8461" width="7.625" style="36" customWidth="1"/>
    <col min="8462" max="8462" width="3.125" style="36" customWidth="1"/>
    <col min="8463" max="8463" width="13.625" style="36" customWidth="1"/>
    <col min="8464" max="8464" width="6.875" style="36" customWidth="1"/>
    <col min="8465" max="8704" width="3.125" style="36"/>
    <col min="8705" max="8705" width="3.625" style="36" customWidth="1"/>
    <col min="8706" max="8706" width="4.875" style="36" customWidth="1"/>
    <col min="8707" max="8707" width="7.125" style="36" customWidth="1"/>
    <col min="8708" max="8708" width="9.875" style="36" customWidth="1"/>
    <col min="8709" max="8709" width="4.625" style="36" customWidth="1"/>
    <col min="8710" max="8710" width="3.125" style="36" customWidth="1"/>
    <col min="8711" max="8711" width="16.625" style="36" customWidth="1"/>
    <col min="8712" max="8712" width="3.125" style="36" customWidth="1"/>
    <col min="8713" max="8714" width="8.625" style="36" customWidth="1"/>
    <col min="8715" max="8715" width="3" style="36" customWidth="1"/>
    <col min="8716" max="8716" width="8.625" style="36" customWidth="1"/>
    <col min="8717" max="8717" width="7.625" style="36" customWidth="1"/>
    <col min="8718" max="8718" width="3.125" style="36" customWidth="1"/>
    <col min="8719" max="8719" width="13.625" style="36" customWidth="1"/>
    <col min="8720" max="8720" width="6.875" style="36" customWidth="1"/>
    <col min="8721" max="8960" width="3.125" style="36"/>
    <col min="8961" max="8961" width="3.625" style="36" customWidth="1"/>
    <col min="8962" max="8962" width="4.875" style="36" customWidth="1"/>
    <col min="8963" max="8963" width="7.125" style="36" customWidth="1"/>
    <col min="8964" max="8964" width="9.875" style="36" customWidth="1"/>
    <col min="8965" max="8965" width="4.625" style="36" customWidth="1"/>
    <col min="8966" max="8966" width="3.125" style="36" customWidth="1"/>
    <col min="8967" max="8967" width="16.625" style="36" customWidth="1"/>
    <col min="8968" max="8968" width="3.125" style="36" customWidth="1"/>
    <col min="8969" max="8970" width="8.625" style="36" customWidth="1"/>
    <col min="8971" max="8971" width="3" style="36" customWidth="1"/>
    <col min="8972" max="8972" width="8.625" style="36" customWidth="1"/>
    <col min="8973" max="8973" width="7.625" style="36" customWidth="1"/>
    <col min="8974" max="8974" width="3.125" style="36" customWidth="1"/>
    <col min="8975" max="8975" width="13.625" style="36" customWidth="1"/>
    <col min="8976" max="8976" width="6.875" style="36" customWidth="1"/>
    <col min="8977" max="9216" width="3.125" style="36"/>
    <col min="9217" max="9217" width="3.625" style="36" customWidth="1"/>
    <col min="9218" max="9218" width="4.875" style="36" customWidth="1"/>
    <col min="9219" max="9219" width="7.125" style="36" customWidth="1"/>
    <col min="9220" max="9220" width="9.875" style="36" customWidth="1"/>
    <col min="9221" max="9221" width="4.625" style="36" customWidth="1"/>
    <col min="9222" max="9222" width="3.125" style="36" customWidth="1"/>
    <col min="9223" max="9223" width="16.625" style="36" customWidth="1"/>
    <col min="9224" max="9224" width="3.125" style="36" customWidth="1"/>
    <col min="9225" max="9226" width="8.625" style="36" customWidth="1"/>
    <col min="9227" max="9227" width="3" style="36" customWidth="1"/>
    <col min="9228" max="9228" width="8.625" style="36" customWidth="1"/>
    <col min="9229" max="9229" width="7.625" style="36" customWidth="1"/>
    <col min="9230" max="9230" width="3.125" style="36" customWidth="1"/>
    <col min="9231" max="9231" width="13.625" style="36" customWidth="1"/>
    <col min="9232" max="9232" width="6.875" style="36" customWidth="1"/>
    <col min="9233" max="9472" width="3.125" style="36"/>
    <col min="9473" max="9473" width="3.625" style="36" customWidth="1"/>
    <col min="9474" max="9474" width="4.875" style="36" customWidth="1"/>
    <col min="9475" max="9475" width="7.125" style="36" customWidth="1"/>
    <col min="9476" max="9476" width="9.875" style="36" customWidth="1"/>
    <col min="9477" max="9477" width="4.625" style="36" customWidth="1"/>
    <col min="9478" max="9478" width="3.125" style="36" customWidth="1"/>
    <col min="9479" max="9479" width="16.625" style="36" customWidth="1"/>
    <col min="9480" max="9480" width="3.125" style="36" customWidth="1"/>
    <col min="9481" max="9482" width="8.625" style="36" customWidth="1"/>
    <col min="9483" max="9483" width="3" style="36" customWidth="1"/>
    <col min="9484" max="9484" width="8.625" style="36" customWidth="1"/>
    <col min="9485" max="9485" width="7.625" style="36" customWidth="1"/>
    <col min="9486" max="9486" width="3.125" style="36" customWidth="1"/>
    <col min="9487" max="9487" width="13.625" style="36" customWidth="1"/>
    <col min="9488" max="9488" width="6.875" style="36" customWidth="1"/>
    <col min="9489" max="9728" width="3.125" style="36"/>
    <col min="9729" max="9729" width="3.625" style="36" customWidth="1"/>
    <col min="9730" max="9730" width="4.875" style="36" customWidth="1"/>
    <col min="9731" max="9731" width="7.125" style="36" customWidth="1"/>
    <col min="9732" max="9732" width="9.875" style="36" customWidth="1"/>
    <col min="9733" max="9733" width="4.625" style="36" customWidth="1"/>
    <col min="9734" max="9734" width="3.125" style="36" customWidth="1"/>
    <col min="9735" max="9735" width="16.625" style="36" customWidth="1"/>
    <col min="9736" max="9736" width="3.125" style="36" customWidth="1"/>
    <col min="9737" max="9738" width="8.625" style="36" customWidth="1"/>
    <col min="9739" max="9739" width="3" style="36" customWidth="1"/>
    <col min="9740" max="9740" width="8.625" style="36" customWidth="1"/>
    <col min="9741" max="9741" width="7.625" style="36" customWidth="1"/>
    <col min="9742" max="9742" width="3.125" style="36" customWidth="1"/>
    <col min="9743" max="9743" width="13.625" style="36" customWidth="1"/>
    <col min="9744" max="9744" width="6.875" style="36" customWidth="1"/>
    <col min="9745" max="9984" width="3.125" style="36"/>
    <col min="9985" max="9985" width="3.625" style="36" customWidth="1"/>
    <col min="9986" max="9986" width="4.875" style="36" customWidth="1"/>
    <col min="9987" max="9987" width="7.125" style="36" customWidth="1"/>
    <col min="9988" max="9988" width="9.875" style="36" customWidth="1"/>
    <col min="9989" max="9989" width="4.625" style="36" customWidth="1"/>
    <col min="9990" max="9990" width="3.125" style="36" customWidth="1"/>
    <col min="9991" max="9991" width="16.625" style="36" customWidth="1"/>
    <col min="9992" max="9992" width="3.125" style="36" customWidth="1"/>
    <col min="9993" max="9994" width="8.625" style="36" customWidth="1"/>
    <col min="9995" max="9995" width="3" style="36" customWidth="1"/>
    <col min="9996" max="9996" width="8.625" style="36" customWidth="1"/>
    <col min="9997" max="9997" width="7.625" style="36" customWidth="1"/>
    <col min="9998" max="9998" width="3.125" style="36" customWidth="1"/>
    <col min="9999" max="9999" width="13.625" style="36" customWidth="1"/>
    <col min="10000" max="10000" width="6.875" style="36" customWidth="1"/>
    <col min="10001" max="10240" width="3.125" style="36"/>
    <col min="10241" max="10241" width="3.625" style="36" customWidth="1"/>
    <col min="10242" max="10242" width="4.875" style="36" customWidth="1"/>
    <col min="10243" max="10243" width="7.125" style="36" customWidth="1"/>
    <col min="10244" max="10244" width="9.875" style="36" customWidth="1"/>
    <col min="10245" max="10245" width="4.625" style="36" customWidth="1"/>
    <col min="10246" max="10246" width="3.125" style="36" customWidth="1"/>
    <col min="10247" max="10247" width="16.625" style="36" customWidth="1"/>
    <col min="10248" max="10248" width="3.125" style="36" customWidth="1"/>
    <col min="10249" max="10250" width="8.625" style="36" customWidth="1"/>
    <col min="10251" max="10251" width="3" style="36" customWidth="1"/>
    <col min="10252" max="10252" width="8.625" style="36" customWidth="1"/>
    <col min="10253" max="10253" width="7.625" style="36" customWidth="1"/>
    <col min="10254" max="10254" width="3.125" style="36" customWidth="1"/>
    <col min="10255" max="10255" width="13.625" style="36" customWidth="1"/>
    <col min="10256" max="10256" width="6.875" style="36" customWidth="1"/>
    <col min="10257" max="10496" width="3.125" style="36"/>
    <col min="10497" max="10497" width="3.625" style="36" customWidth="1"/>
    <col min="10498" max="10498" width="4.875" style="36" customWidth="1"/>
    <col min="10499" max="10499" width="7.125" style="36" customWidth="1"/>
    <col min="10500" max="10500" width="9.875" style="36" customWidth="1"/>
    <col min="10501" max="10501" width="4.625" style="36" customWidth="1"/>
    <col min="10502" max="10502" width="3.125" style="36" customWidth="1"/>
    <col min="10503" max="10503" width="16.625" style="36" customWidth="1"/>
    <col min="10504" max="10504" width="3.125" style="36" customWidth="1"/>
    <col min="10505" max="10506" width="8.625" style="36" customWidth="1"/>
    <col min="10507" max="10507" width="3" style="36" customWidth="1"/>
    <col min="10508" max="10508" width="8.625" style="36" customWidth="1"/>
    <col min="10509" max="10509" width="7.625" style="36" customWidth="1"/>
    <col min="10510" max="10510" width="3.125" style="36" customWidth="1"/>
    <col min="10511" max="10511" width="13.625" style="36" customWidth="1"/>
    <col min="10512" max="10512" width="6.875" style="36" customWidth="1"/>
    <col min="10513" max="10752" width="3.125" style="36"/>
    <col min="10753" max="10753" width="3.625" style="36" customWidth="1"/>
    <col min="10754" max="10754" width="4.875" style="36" customWidth="1"/>
    <col min="10755" max="10755" width="7.125" style="36" customWidth="1"/>
    <col min="10756" max="10756" width="9.875" style="36" customWidth="1"/>
    <col min="10757" max="10757" width="4.625" style="36" customWidth="1"/>
    <col min="10758" max="10758" width="3.125" style="36" customWidth="1"/>
    <col min="10759" max="10759" width="16.625" style="36" customWidth="1"/>
    <col min="10760" max="10760" width="3.125" style="36" customWidth="1"/>
    <col min="10761" max="10762" width="8.625" style="36" customWidth="1"/>
    <col min="10763" max="10763" width="3" style="36" customWidth="1"/>
    <col min="10764" max="10764" width="8.625" style="36" customWidth="1"/>
    <col min="10765" max="10765" width="7.625" style="36" customWidth="1"/>
    <col min="10766" max="10766" width="3.125" style="36" customWidth="1"/>
    <col min="10767" max="10767" width="13.625" style="36" customWidth="1"/>
    <col min="10768" max="10768" width="6.875" style="36" customWidth="1"/>
    <col min="10769" max="11008" width="3.125" style="36"/>
    <col min="11009" max="11009" width="3.625" style="36" customWidth="1"/>
    <col min="11010" max="11010" width="4.875" style="36" customWidth="1"/>
    <col min="11011" max="11011" width="7.125" style="36" customWidth="1"/>
    <col min="11012" max="11012" width="9.875" style="36" customWidth="1"/>
    <col min="11013" max="11013" width="4.625" style="36" customWidth="1"/>
    <col min="11014" max="11014" width="3.125" style="36" customWidth="1"/>
    <col min="11015" max="11015" width="16.625" style="36" customWidth="1"/>
    <col min="11016" max="11016" width="3.125" style="36" customWidth="1"/>
    <col min="11017" max="11018" width="8.625" style="36" customWidth="1"/>
    <col min="11019" max="11019" width="3" style="36" customWidth="1"/>
    <col min="11020" max="11020" width="8.625" style="36" customWidth="1"/>
    <col min="11021" max="11021" width="7.625" style="36" customWidth="1"/>
    <col min="11022" max="11022" width="3.125" style="36" customWidth="1"/>
    <col min="11023" max="11023" width="13.625" style="36" customWidth="1"/>
    <col min="11024" max="11024" width="6.875" style="36" customWidth="1"/>
    <col min="11025" max="11264" width="3.125" style="36"/>
    <col min="11265" max="11265" width="3.625" style="36" customWidth="1"/>
    <col min="11266" max="11266" width="4.875" style="36" customWidth="1"/>
    <col min="11267" max="11267" width="7.125" style="36" customWidth="1"/>
    <col min="11268" max="11268" width="9.875" style="36" customWidth="1"/>
    <col min="11269" max="11269" width="4.625" style="36" customWidth="1"/>
    <col min="11270" max="11270" width="3.125" style="36" customWidth="1"/>
    <col min="11271" max="11271" width="16.625" style="36" customWidth="1"/>
    <col min="11272" max="11272" width="3.125" style="36" customWidth="1"/>
    <col min="11273" max="11274" width="8.625" style="36" customWidth="1"/>
    <col min="11275" max="11275" width="3" style="36" customWidth="1"/>
    <col min="11276" max="11276" width="8.625" style="36" customWidth="1"/>
    <col min="11277" max="11277" width="7.625" style="36" customWidth="1"/>
    <col min="11278" max="11278" width="3.125" style="36" customWidth="1"/>
    <col min="11279" max="11279" width="13.625" style="36" customWidth="1"/>
    <col min="11280" max="11280" width="6.875" style="36" customWidth="1"/>
    <col min="11281" max="11520" width="3.125" style="36"/>
    <col min="11521" max="11521" width="3.625" style="36" customWidth="1"/>
    <col min="11522" max="11522" width="4.875" style="36" customWidth="1"/>
    <col min="11523" max="11523" width="7.125" style="36" customWidth="1"/>
    <col min="11524" max="11524" width="9.875" style="36" customWidth="1"/>
    <col min="11525" max="11525" width="4.625" style="36" customWidth="1"/>
    <col min="11526" max="11526" width="3.125" style="36" customWidth="1"/>
    <col min="11527" max="11527" width="16.625" style="36" customWidth="1"/>
    <col min="11528" max="11528" width="3.125" style="36" customWidth="1"/>
    <col min="11529" max="11530" width="8.625" style="36" customWidth="1"/>
    <col min="11531" max="11531" width="3" style="36" customWidth="1"/>
    <col min="11532" max="11532" width="8.625" style="36" customWidth="1"/>
    <col min="11533" max="11533" width="7.625" style="36" customWidth="1"/>
    <col min="11534" max="11534" width="3.125" style="36" customWidth="1"/>
    <col min="11535" max="11535" width="13.625" style="36" customWidth="1"/>
    <col min="11536" max="11536" width="6.875" style="36" customWidth="1"/>
    <col min="11537" max="11776" width="3.125" style="36"/>
    <col min="11777" max="11777" width="3.625" style="36" customWidth="1"/>
    <col min="11778" max="11778" width="4.875" style="36" customWidth="1"/>
    <col min="11779" max="11779" width="7.125" style="36" customWidth="1"/>
    <col min="11780" max="11780" width="9.875" style="36" customWidth="1"/>
    <col min="11781" max="11781" width="4.625" style="36" customWidth="1"/>
    <col min="11782" max="11782" width="3.125" style="36" customWidth="1"/>
    <col min="11783" max="11783" width="16.625" style="36" customWidth="1"/>
    <col min="11784" max="11784" width="3.125" style="36" customWidth="1"/>
    <col min="11785" max="11786" width="8.625" style="36" customWidth="1"/>
    <col min="11787" max="11787" width="3" style="36" customWidth="1"/>
    <col min="11788" max="11788" width="8.625" style="36" customWidth="1"/>
    <col min="11789" max="11789" width="7.625" style="36" customWidth="1"/>
    <col min="11790" max="11790" width="3.125" style="36" customWidth="1"/>
    <col min="11791" max="11791" width="13.625" style="36" customWidth="1"/>
    <col min="11792" max="11792" width="6.875" style="36" customWidth="1"/>
    <col min="11793" max="12032" width="3.125" style="36"/>
    <col min="12033" max="12033" width="3.625" style="36" customWidth="1"/>
    <col min="12034" max="12034" width="4.875" style="36" customWidth="1"/>
    <col min="12035" max="12035" width="7.125" style="36" customWidth="1"/>
    <col min="12036" max="12036" width="9.875" style="36" customWidth="1"/>
    <col min="12037" max="12037" width="4.625" style="36" customWidth="1"/>
    <col min="12038" max="12038" width="3.125" style="36" customWidth="1"/>
    <col min="12039" max="12039" width="16.625" style="36" customWidth="1"/>
    <col min="12040" max="12040" width="3.125" style="36" customWidth="1"/>
    <col min="12041" max="12042" width="8.625" style="36" customWidth="1"/>
    <col min="12043" max="12043" width="3" style="36" customWidth="1"/>
    <col min="12044" max="12044" width="8.625" style="36" customWidth="1"/>
    <col min="12045" max="12045" width="7.625" style="36" customWidth="1"/>
    <col min="12046" max="12046" width="3.125" style="36" customWidth="1"/>
    <col min="12047" max="12047" width="13.625" style="36" customWidth="1"/>
    <col min="12048" max="12048" width="6.875" style="36" customWidth="1"/>
    <col min="12049" max="12288" width="3.125" style="36"/>
    <col min="12289" max="12289" width="3.625" style="36" customWidth="1"/>
    <col min="12290" max="12290" width="4.875" style="36" customWidth="1"/>
    <col min="12291" max="12291" width="7.125" style="36" customWidth="1"/>
    <col min="12292" max="12292" width="9.875" style="36" customWidth="1"/>
    <col min="12293" max="12293" width="4.625" style="36" customWidth="1"/>
    <col min="12294" max="12294" width="3.125" style="36" customWidth="1"/>
    <col min="12295" max="12295" width="16.625" style="36" customWidth="1"/>
    <col min="12296" max="12296" width="3.125" style="36" customWidth="1"/>
    <col min="12297" max="12298" width="8.625" style="36" customWidth="1"/>
    <col min="12299" max="12299" width="3" style="36" customWidth="1"/>
    <col min="12300" max="12300" width="8.625" style="36" customWidth="1"/>
    <col min="12301" max="12301" width="7.625" style="36" customWidth="1"/>
    <col min="12302" max="12302" width="3.125" style="36" customWidth="1"/>
    <col min="12303" max="12303" width="13.625" style="36" customWidth="1"/>
    <col min="12304" max="12304" width="6.875" style="36" customWidth="1"/>
    <col min="12305" max="12544" width="3.125" style="36"/>
    <col min="12545" max="12545" width="3.625" style="36" customWidth="1"/>
    <col min="12546" max="12546" width="4.875" style="36" customWidth="1"/>
    <col min="12547" max="12547" width="7.125" style="36" customWidth="1"/>
    <col min="12548" max="12548" width="9.875" style="36" customWidth="1"/>
    <col min="12549" max="12549" width="4.625" style="36" customWidth="1"/>
    <col min="12550" max="12550" width="3.125" style="36" customWidth="1"/>
    <col min="12551" max="12551" width="16.625" style="36" customWidth="1"/>
    <col min="12552" max="12552" width="3.125" style="36" customWidth="1"/>
    <col min="12553" max="12554" width="8.625" style="36" customWidth="1"/>
    <col min="12555" max="12555" width="3" style="36" customWidth="1"/>
    <col min="12556" max="12556" width="8.625" style="36" customWidth="1"/>
    <col min="12557" max="12557" width="7.625" style="36" customWidth="1"/>
    <col min="12558" max="12558" width="3.125" style="36" customWidth="1"/>
    <col min="12559" max="12559" width="13.625" style="36" customWidth="1"/>
    <col min="12560" max="12560" width="6.875" style="36" customWidth="1"/>
    <col min="12561" max="12800" width="3.125" style="36"/>
    <col min="12801" max="12801" width="3.625" style="36" customWidth="1"/>
    <col min="12802" max="12802" width="4.875" style="36" customWidth="1"/>
    <col min="12803" max="12803" width="7.125" style="36" customWidth="1"/>
    <col min="12804" max="12804" width="9.875" style="36" customWidth="1"/>
    <col min="12805" max="12805" width="4.625" style="36" customWidth="1"/>
    <col min="12806" max="12806" width="3.125" style="36" customWidth="1"/>
    <col min="12807" max="12807" width="16.625" style="36" customWidth="1"/>
    <col min="12808" max="12808" width="3.125" style="36" customWidth="1"/>
    <col min="12809" max="12810" width="8.625" style="36" customWidth="1"/>
    <col min="12811" max="12811" width="3" style="36" customWidth="1"/>
    <col min="12812" max="12812" width="8.625" style="36" customWidth="1"/>
    <col min="12813" max="12813" width="7.625" style="36" customWidth="1"/>
    <col min="12814" max="12814" width="3.125" style="36" customWidth="1"/>
    <col min="12815" max="12815" width="13.625" style="36" customWidth="1"/>
    <col min="12816" max="12816" width="6.875" style="36" customWidth="1"/>
    <col min="12817" max="13056" width="3.125" style="36"/>
    <col min="13057" max="13057" width="3.625" style="36" customWidth="1"/>
    <col min="13058" max="13058" width="4.875" style="36" customWidth="1"/>
    <col min="13059" max="13059" width="7.125" style="36" customWidth="1"/>
    <col min="13060" max="13060" width="9.875" style="36" customWidth="1"/>
    <col min="13061" max="13061" width="4.625" style="36" customWidth="1"/>
    <col min="13062" max="13062" width="3.125" style="36" customWidth="1"/>
    <col min="13063" max="13063" width="16.625" style="36" customWidth="1"/>
    <col min="13064" max="13064" width="3.125" style="36" customWidth="1"/>
    <col min="13065" max="13066" width="8.625" style="36" customWidth="1"/>
    <col min="13067" max="13067" width="3" style="36" customWidth="1"/>
    <col min="13068" max="13068" width="8.625" style="36" customWidth="1"/>
    <col min="13069" max="13069" width="7.625" style="36" customWidth="1"/>
    <col min="13070" max="13070" width="3.125" style="36" customWidth="1"/>
    <col min="13071" max="13071" width="13.625" style="36" customWidth="1"/>
    <col min="13072" max="13072" width="6.875" style="36" customWidth="1"/>
    <col min="13073" max="13312" width="3.125" style="36"/>
    <col min="13313" max="13313" width="3.625" style="36" customWidth="1"/>
    <col min="13314" max="13314" width="4.875" style="36" customWidth="1"/>
    <col min="13315" max="13315" width="7.125" style="36" customWidth="1"/>
    <col min="13316" max="13316" width="9.875" style="36" customWidth="1"/>
    <col min="13317" max="13317" width="4.625" style="36" customWidth="1"/>
    <col min="13318" max="13318" width="3.125" style="36" customWidth="1"/>
    <col min="13319" max="13319" width="16.625" style="36" customWidth="1"/>
    <col min="13320" max="13320" width="3.125" style="36" customWidth="1"/>
    <col min="13321" max="13322" width="8.625" style="36" customWidth="1"/>
    <col min="13323" max="13323" width="3" style="36" customWidth="1"/>
    <col min="13324" max="13324" width="8.625" style="36" customWidth="1"/>
    <col min="13325" max="13325" width="7.625" style="36" customWidth="1"/>
    <col min="13326" max="13326" width="3.125" style="36" customWidth="1"/>
    <col min="13327" max="13327" width="13.625" style="36" customWidth="1"/>
    <col min="13328" max="13328" width="6.875" style="36" customWidth="1"/>
    <col min="13329" max="13568" width="3.125" style="36"/>
    <col min="13569" max="13569" width="3.625" style="36" customWidth="1"/>
    <col min="13570" max="13570" width="4.875" style="36" customWidth="1"/>
    <col min="13571" max="13571" width="7.125" style="36" customWidth="1"/>
    <col min="13572" max="13572" width="9.875" style="36" customWidth="1"/>
    <col min="13573" max="13573" width="4.625" style="36" customWidth="1"/>
    <col min="13574" max="13574" width="3.125" style="36" customWidth="1"/>
    <col min="13575" max="13575" width="16.625" style="36" customWidth="1"/>
    <col min="13576" max="13576" width="3.125" style="36" customWidth="1"/>
    <col min="13577" max="13578" width="8.625" style="36" customWidth="1"/>
    <col min="13579" max="13579" width="3" style="36" customWidth="1"/>
    <col min="13580" max="13580" width="8.625" style="36" customWidth="1"/>
    <col min="13581" max="13581" width="7.625" style="36" customWidth="1"/>
    <col min="13582" max="13582" width="3.125" style="36" customWidth="1"/>
    <col min="13583" max="13583" width="13.625" style="36" customWidth="1"/>
    <col min="13584" max="13584" width="6.875" style="36" customWidth="1"/>
    <col min="13585" max="13824" width="3.125" style="36"/>
    <col min="13825" max="13825" width="3.625" style="36" customWidth="1"/>
    <col min="13826" max="13826" width="4.875" style="36" customWidth="1"/>
    <col min="13827" max="13827" width="7.125" style="36" customWidth="1"/>
    <col min="13828" max="13828" width="9.875" style="36" customWidth="1"/>
    <col min="13829" max="13829" width="4.625" style="36" customWidth="1"/>
    <col min="13830" max="13830" width="3.125" style="36" customWidth="1"/>
    <col min="13831" max="13831" width="16.625" style="36" customWidth="1"/>
    <col min="13832" max="13832" width="3.125" style="36" customWidth="1"/>
    <col min="13833" max="13834" width="8.625" style="36" customWidth="1"/>
    <col min="13835" max="13835" width="3" style="36" customWidth="1"/>
    <col min="13836" max="13836" width="8.625" style="36" customWidth="1"/>
    <col min="13837" max="13837" width="7.625" style="36" customWidth="1"/>
    <col min="13838" max="13838" width="3.125" style="36" customWidth="1"/>
    <col min="13839" max="13839" width="13.625" style="36" customWidth="1"/>
    <col min="13840" max="13840" width="6.875" style="36" customWidth="1"/>
    <col min="13841" max="14080" width="3.125" style="36"/>
    <col min="14081" max="14081" width="3.625" style="36" customWidth="1"/>
    <col min="14082" max="14082" width="4.875" style="36" customWidth="1"/>
    <col min="14083" max="14083" width="7.125" style="36" customWidth="1"/>
    <col min="14084" max="14084" width="9.875" style="36" customWidth="1"/>
    <col min="14085" max="14085" width="4.625" style="36" customWidth="1"/>
    <col min="14086" max="14086" width="3.125" style="36" customWidth="1"/>
    <col min="14087" max="14087" width="16.625" style="36" customWidth="1"/>
    <col min="14088" max="14088" width="3.125" style="36" customWidth="1"/>
    <col min="14089" max="14090" width="8.625" style="36" customWidth="1"/>
    <col min="14091" max="14091" width="3" style="36" customWidth="1"/>
    <col min="14092" max="14092" width="8.625" style="36" customWidth="1"/>
    <col min="14093" max="14093" width="7.625" style="36" customWidth="1"/>
    <col min="14094" max="14094" width="3.125" style="36" customWidth="1"/>
    <col min="14095" max="14095" width="13.625" style="36" customWidth="1"/>
    <col min="14096" max="14096" width="6.875" style="36" customWidth="1"/>
    <col min="14097" max="14336" width="3.125" style="36"/>
    <col min="14337" max="14337" width="3.625" style="36" customWidth="1"/>
    <col min="14338" max="14338" width="4.875" style="36" customWidth="1"/>
    <col min="14339" max="14339" width="7.125" style="36" customWidth="1"/>
    <col min="14340" max="14340" width="9.875" style="36" customWidth="1"/>
    <col min="14341" max="14341" width="4.625" style="36" customWidth="1"/>
    <col min="14342" max="14342" width="3.125" style="36" customWidth="1"/>
    <col min="14343" max="14343" width="16.625" style="36" customWidth="1"/>
    <col min="14344" max="14344" width="3.125" style="36" customWidth="1"/>
    <col min="14345" max="14346" width="8.625" style="36" customWidth="1"/>
    <col min="14347" max="14347" width="3" style="36" customWidth="1"/>
    <col min="14348" max="14348" width="8.625" style="36" customWidth="1"/>
    <col min="14349" max="14349" width="7.625" style="36" customWidth="1"/>
    <col min="14350" max="14350" width="3.125" style="36" customWidth="1"/>
    <col min="14351" max="14351" width="13.625" style="36" customWidth="1"/>
    <col min="14352" max="14352" width="6.875" style="36" customWidth="1"/>
    <col min="14353" max="14592" width="3.125" style="36"/>
    <col min="14593" max="14593" width="3.625" style="36" customWidth="1"/>
    <col min="14594" max="14594" width="4.875" style="36" customWidth="1"/>
    <col min="14595" max="14595" width="7.125" style="36" customWidth="1"/>
    <col min="14596" max="14596" width="9.875" style="36" customWidth="1"/>
    <col min="14597" max="14597" width="4.625" style="36" customWidth="1"/>
    <col min="14598" max="14598" width="3.125" style="36" customWidth="1"/>
    <col min="14599" max="14599" width="16.625" style="36" customWidth="1"/>
    <col min="14600" max="14600" width="3.125" style="36" customWidth="1"/>
    <col min="14601" max="14602" width="8.625" style="36" customWidth="1"/>
    <col min="14603" max="14603" width="3" style="36" customWidth="1"/>
    <col min="14604" max="14604" width="8.625" style="36" customWidth="1"/>
    <col min="14605" max="14605" width="7.625" style="36" customWidth="1"/>
    <col min="14606" max="14606" width="3.125" style="36" customWidth="1"/>
    <col min="14607" max="14607" width="13.625" style="36" customWidth="1"/>
    <col min="14608" max="14608" width="6.875" style="36" customWidth="1"/>
    <col min="14609" max="14848" width="3.125" style="36"/>
    <col min="14849" max="14849" width="3.625" style="36" customWidth="1"/>
    <col min="14850" max="14850" width="4.875" style="36" customWidth="1"/>
    <col min="14851" max="14851" width="7.125" style="36" customWidth="1"/>
    <col min="14852" max="14852" width="9.875" style="36" customWidth="1"/>
    <col min="14853" max="14853" width="4.625" style="36" customWidth="1"/>
    <col min="14854" max="14854" width="3.125" style="36" customWidth="1"/>
    <col min="14855" max="14855" width="16.625" style="36" customWidth="1"/>
    <col min="14856" max="14856" width="3.125" style="36" customWidth="1"/>
    <col min="14857" max="14858" width="8.625" style="36" customWidth="1"/>
    <col min="14859" max="14859" width="3" style="36" customWidth="1"/>
    <col min="14860" max="14860" width="8.625" style="36" customWidth="1"/>
    <col min="14861" max="14861" width="7.625" style="36" customWidth="1"/>
    <col min="14862" max="14862" width="3.125" style="36" customWidth="1"/>
    <col min="14863" max="14863" width="13.625" style="36" customWidth="1"/>
    <col min="14864" max="14864" width="6.875" style="36" customWidth="1"/>
    <col min="14865" max="15104" width="3.125" style="36"/>
    <col min="15105" max="15105" width="3.625" style="36" customWidth="1"/>
    <col min="15106" max="15106" width="4.875" style="36" customWidth="1"/>
    <col min="15107" max="15107" width="7.125" style="36" customWidth="1"/>
    <col min="15108" max="15108" width="9.875" style="36" customWidth="1"/>
    <col min="15109" max="15109" width="4.625" style="36" customWidth="1"/>
    <col min="15110" max="15110" width="3.125" style="36" customWidth="1"/>
    <col min="15111" max="15111" width="16.625" style="36" customWidth="1"/>
    <col min="15112" max="15112" width="3.125" style="36" customWidth="1"/>
    <col min="15113" max="15114" width="8.625" style="36" customWidth="1"/>
    <col min="15115" max="15115" width="3" style="36" customWidth="1"/>
    <col min="15116" max="15116" width="8.625" style="36" customWidth="1"/>
    <col min="15117" max="15117" width="7.625" style="36" customWidth="1"/>
    <col min="15118" max="15118" width="3.125" style="36" customWidth="1"/>
    <col min="15119" max="15119" width="13.625" style="36" customWidth="1"/>
    <col min="15120" max="15120" width="6.875" style="36" customWidth="1"/>
    <col min="15121" max="15360" width="3.125" style="36"/>
    <col min="15361" max="15361" width="3.625" style="36" customWidth="1"/>
    <col min="15362" max="15362" width="4.875" style="36" customWidth="1"/>
    <col min="15363" max="15363" width="7.125" style="36" customWidth="1"/>
    <col min="15364" max="15364" width="9.875" style="36" customWidth="1"/>
    <col min="15365" max="15365" width="4.625" style="36" customWidth="1"/>
    <col min="15366" max="15366" width="3.125" style="36" customWidth="1"/>
    <col min="15367" max="15367" width="16.625" style="36" customWidth="1"/>
    <col min="15368" max="15368" width="3.125" style="36" customWidth="1"/>
    <col min="15369" max="15370" width="8.625" style="36" customWidth="1"/>
    <col min="15371" max="15371" width="3" style="36" customWidth="1"/>
    <col min="15372" max="15372" width="8.625" style="36" customWidth="1"/>
    <col min="15373" max="15373" width="7.625" style="36" customWidth="1"/>
    <col min="15374" max="15374" width="3.125" style="36" customWidth="1"/>
    <col min="15375" max="15375" width="13.625" style="36" customWidth="1"/>
    <col min="15376" max="15376" width="6.875" style="36" customWidth="1"/>
    <col min="15377" max="15616" width="3.125" style="36"/>
    <col min="15617" max="15617" width="3.625" style="36" customWidth="1"/>
    <col min="15618" max="15618" width="4.875" style="36" customWidth="1"/>
    <col min="15619" max="15619" width="7.125" style="36" customWidth="1"/>
    <col min="15620" max="15620" width="9.875" style="36" customWidth="1"/>
    <col min="15621" max="15621" width="4.625" style="36" customWidth="1"/>
    <col min="15622" max="15622" width="3.125" style="36" customWidth="1"/>
    <col min="15623" max="15623" width="16.625" style="36" customWidth="1"/>
    <col min="15624" max="15624" width="3.125" style="36" customWidth="1"/>
    <col min="15625" max="15626" width="8.625" style="36" customWidth="1"/>
    <col min="15627" max="15627" width="3" style="36" customWidth="1"/>
    <col min="15628" max="15628" width="8.625" style="36" customWidth="1"/>
    <col min="15629" max="15629" width="7.625" style="36" customWidth="1"/>
    <col min="15630" max="15630" width="3.125" style="36" customWidth="1"/>
    <col min="15631" max="15631" width="13.625" style="36" customWidth="1"/>
    <col min="15632" max="15632" width="6.875" style="36" customWidth="1"/>
    <col min="15633" max="15872" width="3.125" style="36"/>
    <col min="15873" max="15873" width="3.625" style="36" customWidth="1"/>
    <col min="15874" max="15874" width="4.875" style="36" customWidth="1"/>
    <col min="15875" max="15875" width="7.125" style="36" customWidth="1"/>
    <col min="15876" max="15876" width="9.875" style="36" customWidth="1"/>
    <col min="15877" max="15877" width="4.625" style="36" customWidth="1"/>
    <col min="15878" max="15878" width="3.125" style="36" customWidth="1"/>
    <col min="15879" max="15879" width="16.625" style="36" customWidth="1"/>
    <col min="15880" max="15880" width="3.125" style="36" customWidth="1"/>
    <col min="15881" max="15882" width="8.625" style="36" customWidth="1"/>
    <col min="15883" max="15883" width="3" style="36" customWidth="1"/>
    <col min="15884" max="15884" width="8.625" style="36" customWidth="1"/>
    <col min="15885" max="15885" width="7.625" style="36" customWidth="1"/>
    <col min="15886" max="15886" width="3.125" style="36" customWidth="1"/>
    <col min="15887" max="15887" width="13.625" style="36" customWidth="1"/>
    <col min="15888" max="15888" width="6.875" style="36" customWidth="1"/>
    <col min="15889" max="16128" width="3.125" style="36"/>
    <col min="16129" max="16129" width="3.625" style="36" customWidth="1"/>
    <col min="16130" max="16130" width="4.875" style="36" customWidth="1"/>
    <col min="16131" max="16131" width="7.125" style="36" customWidth="1"/>
    <col min="16132" max="16132" width="9.875" style="36" customWidth="1"/>
    <col min="16133" max="16133" width="4.625" style="36" customWidth="1"/>
    <col min="16134" max="16134" width="3.125" style="36" customWidth="1"/>
    <col min="16135" max="16135" width="16.625" style="36" customWidth="1"/>
    <col min="16136" max="16136" width="3.125" style="36" customWidth="1"/>
    <col min="16137" max="16138" width="8.625" style="36" customWidth="1"/>
    <col min="16139" max="16139" width="3" style="36" customWidth="1"/>
    <col min="16140" max="16140" width="8.625" style="36" customWidth="1"/>
    <col min="16141" max="16141" width="7.625" style="36" customWidth="1"/>
    <col min="16142" max="16142" width="3.125" style="36" customWidth="1"/>
    <col min="16143" max="16143" width="13.625" style="36" customWidth="1"/>
    <col min="16144" max="16144" width="6.875" style="36" customWidth="1"/>
    <col min="16145" max="16384" width="3.125" style="36"/>
  </cols>
  <sheetData>
    <row r="1" spans="1:16" ht="22.5" customHeight="1">
      <c r="A1" s="31" t="s">
        <v>409</v>
      </c>
      <c r="B1" s="32"/>
      <c r="C1" s="32"/>
      <c r="D1" s="33"/>
      <c r="E1" s="34"/>
      <c r="F1" s="33"/>
      <c r="G1" s="33"/>
      <c r="H1" s="33"/>
      <c r="I1" s="33"/>
      <c r="J1" s="33"/>
      <c r="K1" s="33"/>
      <c r="L1" s="35"/>
      <c r="M1" s="33"/>
      <c r="N1" s="254" t="s">
        <v>125</v>
      </c>
      <c r="O1" s="254"/>
      <c r="P1" s="254"/>
    </row>
    <row r="2" spans="1:16" ht="14.25" customHeight="1">
      <c r="B2" s="37"/>
      <c r="C2" s="37"/>
      <c r="D2" s="37"/>
      <c r="E2" s="37"/>
      <c r="F2" s="37"/>
      <c r="G2" s="37"/>
      <c r="J2" s="255" t="s">
        <v>0</v>
      </c>
      <c r="K2" s="256"/>
      <c r="L2" s="257">
        <f>山口大学様式1_治験計画の概要!F1</f>
        <v>0</v>
      </c>
      <c r="M2" s="258"/>
      <c r="N2" s="258"/>
      <c r="O2" s="258"/>
      <c r="P2" s="259"/>
    </row>
    <row r="3" spans="1:16" ht="14.25" customHeight="1">
      <c r="A3" s="38"/>
      <c r="B3" s="37"/>
      <c r="C3" s="37"/>
      <c r="D3" s="37"/>
      <c r="E3" s="37"/>
      <c r="F3" s="37"/>
      <c r="G3" s="37"/>
      <c r="J3" s="260" t="s">
        <v>126</v>
      </c>
      <c r="K3" s="261"/>
      <c r="L3" s="257" t="s">
        <v>127</v>
      </c>
      <c r="M3" s="258"/>
      <c r="N3" s="258"/>
      <c r="O3" s="258"/>
      <c r="P3" s="259"/>
    </row>
    <row r="4" spans="1:16" ht="14.25" customHeight="1">
      <c r="B4" s="37"/>
      <c r="C4" s="37"/>
      <c r="D4" s="37"/>
      <c r="E4" s="37"/>
      <c r="F4" s="37"/>
      <c r="G4" s="37"/>
      <c r="J4" s="262"/>
      <c r="K4" s="263"/>
      <c r="L4" s="266" t="s">
        <v>128</v>
      </c>
      <c r="M4" s="267"/>
      <c r="N4" s="267"/>
      <c r="O4" s="267"/>
      <c r="P4" s="268"/>
    </row>
    <row r="5" spans="1:16" ht="14.25" customHeight="1">
      <c r="B5" s="37"/>
      <c r="C5" s="37"/>
      <c r="D5" s="37"/>
      <c r="E5" s="37"/>
      <c r="F5" s="37"/>
      <c r="G5" s="37"/>
      <c r="J5" s="264"/>
      <c r="K5" s="265"/>
      <c r="L5" s="266" t="s">
        <v>129</v>
      </c>
      <c r="M5" s="267"/>
      <c r="N5" s="267"/>
      <c r="O5" s="267"/>
      <c r="P5" s="268"/>
    </row>
    <row r="6" spans="1:16" ht="13.5" customHeight="1">
      <c r="N6" s="40"/>
      <c r="O6" s="40"/>
      <c r="P6" s="40"/>
    </row>
    <row r="7" spans="1:16" ht="32.25" customHeight="1">
      <c r="A7" s="250" t="s">
        <v>130</v>
      </c>
      <c r="B7" s="250"/>
      <c r="C7" s="250"/>
      <c r="D7" s="250"/>
      <c r="E7" s="250"/>
      <c r="F7" s="250"/>
      <c r="G7" s="250"/>
      <c r="H7" s="250"/>
      <c r="I7" s="250"/>
      <c r="J7" s="250"/>
      <c r="K7" s="250"/>
      <c r="L7" s="250"/>
      <c r="M7" s="250"/>
      <c r="N7" s="250"/>
      <c r="O7" s="250"/>
      <c r="P7" s="250"/>
    </row>
    <row r="8" spans="1:16" ht="24.75" customHeight="1">
      <c r="A8" s="41" t="s">
        <v>131</v>
      </c>
      <c r="B8" s="41"/>
      <c r="C8" s="41"/>
      <c r="N8" s="36" t="s">
        <v>132</v>
      </c>
    </row>
    <row r="9" spans="1:16" ht="62.25" customHeight="1">
      <c r="A9" s="42"/>
      <c r="B9" s="251" t="s">
        <v>133</v>
      </c>
      <c r="C9" s="251"/>
      <c r="D9" s="251"/>
      <c r="E9" s="43" t="s">
        <v>134</v>
      </c>
      <c r="F9" s="252" t="s">
        <v>135</v>
      </c>
      <c r="G9" s="252"/>
      <c r="H9" s="239" t="s">
        <v>136</v>
      </c>
      <c r="I9" s="253"/>
      <c r="J9" s="240"/>
      <c r="K9" s="252" t="s">
        <v>137</v>
      </c>
      <c r="L9" s="252"/>
      <c r="M9" s="252"/>
      <c r="N9" s="252" t="s">
        <v>138</v>
      </c>
      <c r="O9" s="252"/>
      <c r="P9" s="43" t="s">
        <v>139</v>
      </c>
    </row>
    <row r="10" spans="1:16" ht="117.75" customHeight="1">
      <c r="A10" s="42" t="s">
        <v>140</v>
      </c>
      <c r="B10" s="232" t="s">
        <v>141</v>
      </c>
      <c r="C10" s="232"/>
      <c r="D10" s="232"/>
      <c r="E10" s="42">
        <v>2</v>
      </c>
      <c r="F10" s="44"/>
      <c r="G10" s="45" t="s">
        <v>142</v>
      </c>
      <c r="H10" s="44"/>
      <c r="I10" s="245" t="s">
        <v>143</v>
      </c>
      <c r="J10" s="246"/>
      <c r="K10" s="44"/>
      <c r="L10" s="239" t="s">
        <v>144</v>
      </c>
      <c r="M10" s="240"/>
      <c r="N10" s="44"/>
      <c r="O10" s="46" t="s">
        <v>145</v>
      </c>
      <c r="P10" s="47" t="str">
        <f>IF(F10="○",2,IF(H10="○",6,IF(K10="○",10,IF(N10="○",20,""))))</f>
        <v/>
      </c>
    </row>
    <row r="11" spans="1:16" ht="25.5" customHeight="1">
      <c r="A11" s="42" t="s">
        <v>146</v>
      </c>
      <c r="B11" s="232" t="s">
        <v>147</v>
      </c>
      <c r="C11" s="232"/>
      <c r="D11" s="232"/>
      <c r="E11" s="42">
        <v>2</v>
      </c>
      <c r="F11" s="44"/>
      <c r="G11" s="42" t="s">
        <v>148</v>
      </c>
      <c r="H11" s="44"/>
      <c r="I11" s="226" t="s">
        <v>149</v>
      </c>
      <c r="J11" s="227"/>
      <c r="K11" s="44"/>
      <c r="L11" s="226" t="s">
        <v>150</v>
      </c>
      <c r="M11" s="227"/>
      <c r="N11" s="231"/>
      <c r="O11" s="231"/>
      <c r="P11" s="47" t="str">
        <f>IF(F11="○",2,IF(H11="○",6,IF(K11="○",10,"")))</f>
        <v/>
      </c>
    </row>
    <row r="12" spans="1:16" ht="25.5" customHeight="1">
      <c r="A12" s="42" t="s">
        <v>151</v>
      </c>
      <c r="B12" s="232" t="s">
        <v>152</v>
      </c>
      <c r="C12" s="232"/>
      <c r="D12" s="232"/>
      <c r="E12" s="42">
        <v>1</v>
      </c>
      <c r="F12" s="44"/>
      <c r="G12" s="48" t="s">
        <v>153</v>
      </c>
      <c r="H12" s="44"/>
      <c r="I12" s="239" t="s">
        <v>154</v>
      </c>
      <c r="J12" s="240"/>
      <c r="K12" s="231"/>
      <c r="L12" s="231"/>
      <c r="M12" s="231"/>
      <c r="N12" s="231"/>
      <c r="O12" s="231"/>
      <c r="P12" s="47" t="str">
        <f>IF(F12="○",1,IF(H12="○",3,IF(K12="○",5,"")))</f>
        <v/>
      </c>
    </row>
    <row r="13" spans="1:16" ht="51.75" customHeight="1">
      <c r="A13" s="42" t="s">
        <v>155</v>
      </c>
      <c r="B13" s="247" t="s">
        <v>156</v>
      </c>
      <c r="C13" s="247"/>
      <c r="D13" s="247"/>
      <c r="E13" s="42">
        <v>1</v>
      </c>
      <c r="F13" s="44"/>
      <c r="G13" s="48" t="s">
        <v>157</v>
      </c>
      <c r="H13" s="44"/>
      <c r="I13" s="239" t="s">
        <v>158</v>
      </c>
      <c r="J13" s="240"/>
      <c r="K13" s="44"/>
      <c r="L13" s="248" t="s">
        <v>159</v>
      </c>
      <c r="M13" s="249"/>
      <c r="N13" s="231"/>
      <c r="O13" s="231"/>
      <c r="P13" s="47" t="str">
        <f>IF(F13="○",1,IF(H13="○",3,IF(K13="○",5,"")))</f>
        <v/>
      </c>
    </row>
    <row r="14" spans="1:16" ht="25.5" customHeight="1">
      <c r="A14" s="42" t="s">
        <v>160</v>
      </c>
      <c r="B14" s="232" t="s">
        <v>161</v>
      </c>
      <c r="C14" s="232"/>
      <c r="D14" s="232"/>
      <c r="E14" s="42">
        <v>2</v>
      </c>
      <c r="F14" s="44"/>
      <c r="G14" s="42" t="s">
        <v>162</v>
      </c>
      <c r="H14" s="44"/>
      <c r="I14" s="226" t="s">
        <v>163</v>
      </c>
      <c r="J14" s="227"/>
      <c r="K14" s="44"/>
      <c r="L14" s="226" t="s">
        <v>164</v>
      </c>
      <c r="M14" s="227"/>
      <c r="N14" s="44"/>
      <c r="O14" s="49" t="s">
        <v>165</v>
      </c>
      <c r="P14" s="47" t="str">
        <f>IF(F14="○",2,IF(H14="○",6,IF(K14="○",10,IF(N14="○",20,""))))</f>
        <v/>
      </c>
    </row>
    <row r="15" spans="1:16" ht="48" customHeight="1">
      <c r="A15" s="42" t="s">
        <v>166</v>
      </c>
      <c r="B15" s="232" t="s">
        <v>167</v>
      </c>
      <c r="C15" s="232"/>
      <c r="D15" s="232"/>
      <c r="E15" s="42">
        <v>1</v>
      </c>
      <c r="F15" s="44"/>
      <c r="G15" s="42" t="s">
        <v>168</v>
      </c>
      <c r="H15" s="44"/>
      <c r="I15" s="243" t="s">
        <v>169</v>
      </c>
      <c r="J15" s="244"/>
      <c r="K15" s="44"/>
      <c r="L15" s="245" t="s">
        <v>170</v>
      </c>
      <c r="M15" s="246"/>
      <c r="N15" s="231"/>
      <c r="O15" s="231"/>
      <c r="P15" s="47" t="str">
        <f>IF(F15="○",1,IF(H15="○",3,IF(K15="○",5,"")))</f>
        <v/>
      </c>
    </row>
    <row r="16" spans="1:16" ht="25.5" customHeight="1">
      <c r="A16" s="42" t="s">
        <v>171</v>
      </c>
      <c r="B16" s="232" t="s">
        <v>172</v>
      </c>
      <c r="C16" s="232"/>
      <c r="D16" s="232"/>
      <c r="E16" s="42">
        <v>1</v>
      </c>
      <c r="F16" s="44"/>
      <c r="G16" s="42" t="s">
        <v>173</v>
      </c>
      <c r="H16" s="44"/>
      <c r="I16" s="226" t="s">
        <v>174</v>
      </c>
      <c r="J16" s="227"/>
      <c r="K16" s="44"/>
      <c r="L16" s="226" t="s">
        <v>175</v>
      </c>
      <c r="M16" s="227"/>
      <c r="N16" s="231"/>
      <c r="O16" s="231"/>
      <c r="P16" s="47" t="str">
        <f>IF(F16="○",1,IF(H16="○",3,IF(K16="○",5,"")))</f>
        <v/>
      </c>
    </row>
    <row r="17" spans="1:20" ht="60" customHeight="1">
      <c r="A17" s="42" t="s">
        <v>176</v>
      </c>
      <c r="B17" s="225" t="s">
        <v>177</v>
      </c>
      <c r="C17" s="225"/>
      <c r="D17" s="225"/>
      <c r="E17" s="42">
        <v>1</v>
      </c>
      <c r="F17" s="44"/>
      <c r="G17" s="42" t="s">
        <v>178</v>
      </c>
      <c r="H17" s="44"/>
      <c r="I17" s="226" t="s">
        <v>179</v>
      </c>
      <c r="J17" s="227"/>
      <c r="K17" s="44"/>
      <c r="L17" s="226" t="s">
        <v>180</v>
      </c>
      <c r="M17" s="227"/>
      <c r="N17" s="231"/>
      <c r="O17" s="231"/>
      <c r="P17" s="47" t="str">
        <f>IF(F17="○",1,IF(H17="○",3,IF(K17="○",5,"")))</f>
        <v/>
      </c>
    </row>
    <row r="18" spans="1:20" ht="45" customHeight="1">
      <c r="A18" s="42" t="s">
        <v>181</v>
      </c>
      <c r="B18" s="225" t="s">
        <v>182</v>
      </c>
      <c r="C18" s="225"/>
      <c r="D18" s="225"/>
      <c r="E18" s="42">
        <v>1</v>
      </c>
      <c r="F18" s="44"/>
      <c r="G18" s="48" t="s">
        <v>183</v>
      </c>
      <c r="H18" s="44"/>
      <c r="I18" s="239" t="s">
        <v>184</v>
      </c>
      <c r="J18" s="240"/>
      <c r="K18" s="44"/>
      <c r="L18" s="239" t="s">
        <v>185</v>
      </c>
      <c r="M18" s="240"/>
      <c r="N18" s="241"/>
      <c r="O18" s="242"/>
      <c r="P18" s="47" t="str">
        <f>IF(F18="○",1,IF(H18="○",3,IF(K18="○",5,"")))</f>
        <v/>
      </c>
    </row>
    <row r="19" spans="1:20" ht="25.5" customHeight="1">
      <c r="A19" s="42" t="s">
        <v>186</v>
      </c>
      <c r="B19" s="232" t="s">
        <v>187</v>
      </c>
      <c r="C19" s="232"/>
      <c r="D19" s="232"/>
      <c r="E19" s="42">
        <v>7</v>
      </c>
      <c r="F19" s="44"/>
      <c r="G19" s="42" t="s">
        <v>188</v>
      </c>
      <c r="H19" s="236"/>
      <c r="I19" s="237"/>
      <c r="J19" s="238"/>
      <c r="K19" s="231"/>
      <c r="L19" s="231"/>
      <c r="M19" s="231"/>
      <c r="N19" s="231"/>
      <c r="O19" s="231"/>
      <c r="P19" s="47" t="str">
        <f>IF(F19="○",7,"")</f>
        <v/>
      </c>
    </row>
    <row r="20" spans="1:20" ht="42.75" customHeight="1">
      <c r="A20" s="42" t="s">
        <v>189</v>
      </c>
      <c r="B20" s="225" t="s">
        <v>190</v>
      </c>
      <c r="C20" s="225"/>
      <c r="D20" s="225"/>
      <c r="E20" s="42">
        <v>5</v>
      </c>
      <c r="F20" s="44"/>
      <c r="G20" s="42" t="s">
        <v>191</v>
      </c>
      <c r="H20" s="44"/>
      <c r="I20" s="226" t="s">
        <v>192</v>
      </c>
      <c r="J20" s="227"/>
      <c r="K20" s="44"/>
      <c r="L20" s="226" t="s">
        <v>193</v>
      </c>
      <c r="M20" s="227"/>
      <c r="N20" s="231"/>
      <c r="O20" s="231"/>
      <c r="P20" s="47" t="str">
        <f>IF(F20="○",5,IF(H20="○",15,IF(K20="○",25,"")))</f>
        <v/>
      </c>
    </row>
    <row r="21" spans="1:20" ht="25.5" customHeight="1">
      <c r="A21" s="42" t="s">
        <v>194</v>
      </c>
      <c r="B21" s="232" t="s">
        <v>195</v>
      </c>
      <c r="C21" s="232"/>
      <c r="D21" s="232"/>
      <c r="E21" s="42">
        <v>10</v>
      </c>
      <c r="F21" s="44"/>
      <c r="G21" s="42" t="s">
        <v>196</v>
      </c>
      <c r="H21" s="236"/>
      <c r="I21" s="237"/>
      <c r="J21" s="238"/>
      <c r="K21" s="231"/>
      <c r="L21" s="231"/>
      <c r="M21" s="231"/>
      <c r="N21" s="231"/>
      <c r="O21" s="231"/>
      <c r="P21" s="47" t="str">
        <f>IF(F21="○",10,"")</f>
        <v/>
      </c>
    </row>
    <row r="22" spans="1:20" ht="41.25" customHeight="1">
      <c r="A22" s="42" t="s">
        <v>197</v>
      </c>
      <c r="B22" s="225" t="s">
        <v>198</v>
      </c>
      <c r="C22" s="225"/>
      <c r="D22" s="225"/>
      <c r="E22" s="42">
        <v>10</v>
      </c>
      <c r="F22" s="44"/>
      <c r="G22" s="42" t="s">
        <v>199</v>
      </c>
      <c r="H22" s="44"/>
      <c r="I22" s="226" t="s">
        <v>200</v>
      </c>
      <c r="J22" s="227"/>
      <c r="K22" s="228"/>
      <c r="L22" s="229"/>
      <c r="M22" s="230"/>
      <c r="N22" s="231"/>
      <c r="O22" s="231"/>
      <c r="P22" s="47" t="str">
        <f>IF(F22="○",10,IF(H22="○",30,""))</f>
        <v/>
      </c>
    </row>
    <row r="23" spans="1:20" ht="25.5" customHeight="1">
      <c r="A23" s="42" t="s">
        <v>201</v>
      </c>
      <c r="B23" s="232" t="s">
        <v>202</v>
      </c>
      <c r="C23" s="232"/>
      <c r="D23" s="232"/>
      <c r="E23" s="42" t="s">
        <v>203</v>
      </c>
      <c r="F23" s="44"/>
      <c r="G23" s="42" t="s">
        <v>204</v>
      </c>
      <c r="H23" s="233" t="s">
        <v>205</v>
      </c>
      <c r="I23" s="234"/>
      <c r="J23" s="234"/>
      <c r="K23" s="234"/>
      <c r="L23" s="234"/>
      <c r="M23" s="234"/>
      <c r="N23" s="234"/>
      <c r="O23" s="235"/>
      <c r="P23" s="47"/>
    </row>
    <row r="24" spans="1:20" ht="37.5" customHeight="1">
      <c r="A24" s="219" t="s">
        <v>206</v>
      </c>
      <c r="B24" s="219"/>
      <c r="C24" s="219"/>
      <c r="D24" s="219"/>
      <c r="E24" s="220" t="s">
        <v>207</v>
      </c>
      <c r="F24" s="221"/>
      <c r="G24" s="221"/>
      <c r="H24" s="221"/>
      <c r="I24" s="221"/>
      <c r="J24" s="221"/>
      <c r="K24" s="221"/>
      <c r="L24" s="221"/>
      <c r="M24" s="221"/>
      <c r="N24" s="221"/>
      <c r="O24" s="222"/>
      <c r="P24" s="47" t="str">
        <f>IF(SUM(P10:P23)=0,"",SUM(P10:P23))</f>
        <v/>
      </c>
    </row>
    <row r="25" spans="1:20" ht="8.25" customHeight="1"/>
    <row r="26" spans="1:20" ht="15" customHeight="1">
      <c r="A26" s="44"/>
      <c r="B26" s="38" t="s">
        <v>208</v>
      </c>
      <c r="N26" s="39"/>
      <c r="O26" s="36"/>
    </row>
    <row r="27" spans="1:20" ht="19.5" customHeight="1">
      <c r="C27" s="38"/>
    </row>
    <row r="28" spans="1:20" s="50" customFormat="1" ht="12.75" customHeight="1">
      <c r="B28" s="51"/>
      <c r="C28" s="52"/>
      <c r="D28" s="51"/>
      <c r="E28" s="51"/>
      <c r="F28" s="51"/>
      <c r="G28" s="51"/>
      <c r="H28" s="51"/>
      <c r="I28" s="51"/>
      <c r="J28" s="51"/>
      <c r="L28" s="52"/>
      <c r="M28" s="51"/>
      <c r="N28" s="51"/>
      <c r="O28" s="51"/>
      <c r="P28" s="51"/>
      <c r="Q28" s="51"/>
      <c r="R28" s="51"/>
      <c r="S28" s="51"/>
      <c r="T28" s="51"/>
    </row>
    <row r="29" spans="1:20" s="50" customFormat="1" ht="14.25" customHeight="1">
      <c r="C29" s="52"/>
      <c r="D29" s="223"/>
      <c r="E29" s="223"/>
      <c r="F29" s="223"/>
      <c r="G29" s="223"/>
      <c r="H29" s="223"/>
      <c r="I29" s="223"/>
      <c r="J29" s="53"/>
      <c r="L29" s="52"/>
      <c r="M29" s="224"/>
      <c r="N29" s="224"/>
      <c r="O29" s="224"/>
      <c r="P29" s="224"/>
      <c r="Q29" s="51"/>
      <c r="R29" s="51"/>
      <c r="S29" s="51"/>
      <c r="T29" s="51"/>
    </row>
    <row r="30" spans="1:20" s="51" customFormat="1" ht="14.25" customHeight="1">
      <c r="C30" s="52"/>
      <c r="D30" s="223"/>
      <c r="E30" s="223"/>
      <c r="F30" s="223"/>
      <c r="G30" s="223"/>
      <c r="H30" s="223"/>
      <c r="I30" s="54"/>
      <c r="J30" s="54"/>
      <c r="L30" s="52"/>
      <c r="M30" s="224"/>
      <c r="N30" s="224"/>
      <c r="O30" s="224"/>
      <c r="P30" s="40"/>
    </row>
  </sheetData>
  <mergeCells count="71">
    <mergeCell ref="N1:P1"/>
    <mergeCell ref="J2:K2"/>
    <mergeCell ref="L2:P2"/>
    <mergeCell ref="J3:K5"/>
    <mergeCell ref="L3:P3"/>
    <mergeCell ref="L4:P4"/>
    <mergeCell ref="L5:P5"/>
    <mergeCell ref="A7:P7"/>
    <mergeCell ref="B9:D9"/>
    <mergeCell ref="F9:G9"/>
    <mergeCell ref="H9:J9"/>
    <mergeCell ref="K9:M9"/>
    <mergeCell ref="N9:O9"/>
    <mergeCell ref="B13:D13"/>
    <mergeCell ref="I13:J13"/>
    <mergeCell ref="L13:M13"/>
    <mergeCell ref="N13:O13"/>
    <mergeCell ref="B10:D10"/>
    <mergeCell ref="I10:J10"/>
    <mergeCell ref="L10:M10"/>
    <mergeCell ref="B11:D11"/>
    <mergeCell ref="I11:J11"/>
    <mergeCell ref="L11:M11"/>
    <mergeCell ref="N11:O11"/>
    <mergeCell ref="B12:D12"/>
    <mergeCell ref="I12:J12"/>
    <mergeCell ref="K12:M12"/>
    <mergeCell ref="N12:O12"/>
    <mergeCell ref="B17:D17"/>
    <mergeCell ref="I17:J17"/>
    <mergeCell ref="L17:M17"/>
    <mergeCell ref="N17:O17"/>
    <mergeCell ref="B14:D14"/>
    <mergeCell ref="I14:J14"/>
    <mergeCell ref="L14:M14"/>
    <mergeCell ref="B15:D15"/>
    <mergeCell ref="I15:J15"/>
    <mergeCell ref="L15:M15"/>
    <mergeCell ref="N15:O15"/>
    <mergeCell ref="B16:D16"/>
    <mergeCell ref="I16:J16"/>
    <mergeCell ref="L16:M16"/>
    <mergeCell ref="N16:O16"/>
    <mergeCell ref="B18:D18"/>
    <mergeCell ref="I18:J18"/>
    <mergeCell ref="L18:M18"/>
    <mergeCell ref="N18:O18"/>
    <mergeCell ref="B19:D19"/>
    <mergeCell ref="H19:J19"/>
    <mergeCell ref="K19:M19"/>
    <mergeCell ref="N19:O19"/>
    <mergeCell ref="B20:D20"/>
    <mergeCell ref="I20:J20"/>
    <mergeCell ref="L20:M20"/>
    <mergeCell ref="N20:O20"/>
    <mergeCell ref="B21:D21"/>
    <mergeCell ref="H21:J21"/>
    <mergeCell ref="K21:M21"/>
    <mergeCell ref="N21:O21"/>
    <mergeCell ref="B22:D22"/>
    <mergeCell ref="I22:J22"/>
    <mergeCell ref="K22:M22"/>
    <mergeCell ref="N22:O22"/>
    <mergeCell ref="B23:D23"/>
    <mergeCell ref="H23:O23"/>
    <mergeCell ref="A24:D24"/>
    <mergeCell ref="E24:O24"/>
    <mergeCell ref="D29:I29"/>
    <mergeCell ref="M29:P29"/>
    <mergeCell ref="D30:H30"/>
    <mergeCell ref="M30:O30"/>
  </mergeCells>
  <phoneticPr fontId="3"/>
  <printOptions horizontalCentered="1"/>
  <pageMargins left="0.35433070866141736" right="0.19685039370078741" top="0.55118110236220474" bottom="0.23622047244094491" header="0.23622047244094491" footer="0.19685039370078741"/>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zoomScaleNormal="100" zoomScaleSheetLayoutView="100" workbookViewId="0">
      <selection activeCell="Q30" sqref="Q30"/>
    </sheetView>
  </sheetViews>
  <sheetFormatPr defaultColWidth="3.125" defaultRowHeight="15.75"/>
  <cols>
    <col min="1" max="1" width="3.625" style="135" customWidth="1"/>
    <col min="2" max="2" width="5.375" style="135" customWidth="1"/>
    <col min="3" max="3" width="7.125" style="135" customWidth="1"/>
    <col min="4" max="4" width="10.75" style="135" customWidth="1"/>
    <col min="5" max="5" width="4" style="135" customWidth="1"/>
    <col min="6" max="6" width="3.125" style="135" customWidth="1"/>
    <col min="7" max="7" width="12.875" style="135" customWidth="1"/>
    <col min="8" max="8" width="3.125" style="135" customWidth="1"/>
    <col min="9" max="9" width="12.875" style="135" customWidth="1"/>
    <col min="10" max="10" width="3.125" style="135" customWidth="1"/>
    <col min="11" max="11" width="12.875" style="135" customWidth="1"/>
    <col min="12" max="12" width="3.125" style="135" customWidth="1"/>
    <col min="13" max="13" width="3.875" style="135" customWidth="1"/>
    <col min="14" max="14" width="2.5" style="143" customWidth="1"/>
    <col min="15" max="15" width="5.75" style="135" customWidth="1"/>
    <col min="16" max="16" width="12.625" style="143" customWidth="1"/>
    <col min="17" max="17" width="6.875" style="135" customWidth="1"/>
    <col min="18" max="256" width="3.125" style="135"/>
    <col min="257" max="257" width="3.625" style="135" customWidth="1"/>
    <col min="258" max="258" width="5.375" style="135" customWidth="1"/>
    <col min="259" max="259" width="7.125" style="135" customWidth="1"/>
    <col min="260" max="260" width="10.75" style="135" customWidth="1"/>
    <col min="261" max="261" width="4" style="135" customWidth="1"/>
    <col min="262" max="262" width="3.125" style="135" customWidth="1"/>
    <col min="263" max="263" width="12.875" style="135" customWidth="1"/>
    <col min="264" max="264" width="3.125" style="135" customWidth="1"/>
    <col min="265" max="265" width="12.875" style="135" customWidth="1"/>
    <col min="266" max="266" width="3.125" style="135" customWidth="1"/>
    <col min="267" max="267" width="12.875" style="135" customWidth="1"/>
    <col min="268" max="268" width="3.125" style="135" customWidth="1"/>
    <col min="269" max="269" width="3.875" style="135" customWidth="1"/>
    <col min="270" max="270" width="2.5" style="135" customWidth="1"/>
    <col min="271" max="271" width="5.75" style="135" customWidth="1"/>
    <col min="272" max="272" width="12.625" style="135" customWidth="1"/>
    <col min="273" max="273" width="6.875" style="135" customWidth="1"/>
    <col min="274" max="512" width="3.125" style="135"/>
    <col min="513" max="513" width="3.625" style="135" customWidth="1"/>
    <col min="514" max="514" width="5.375" style="135" customWidth="1"/>
    <col min="515" max="515" width="7.125" style="135" customWidth="1"/>
    <col min="516" max="516" width="10.75" style="135" customWidth="1"/>
    <col min="517" max="517" width="4" style="135" customWidth="1"/>
    <col min="518" max="518" width="3.125" style="135" customWidth="1"/>
    <col min="519" max="519" width="12.875" style="135" customWidth="1"/>
    <col min="520" max="520" width="3.125" style="135" customWidth="1"/>
    <col min="521" max="521" width="12.875" style="135" customWidth="1"/>
    <col min="522" max="522" width="3.125" style="135" customWidth="1"/>
    <col min="523" max="523" width="12.875" style="135" customWidth="1"/>
    <col min="524" max="524" width="3.125" style="135" customWidth="1"/>
    <col min="525" max="525" width="3.875" style="135" customWidth="1"/>
    <col min="526" max="526" width="2.5" style="135" customWidth="1"/>
    <col min="527" max="527" width="5.75" style="135" customWidth="1"/>
    <col min="528" max="528" width="12.625" style="135" customWidth="1"/>
    <col min="529" max="529" width="6.875" style="135" customWidth="1"/>
    <col min="530" max="768" width="3.125" style="135"/>
    <col min="769" max="769" width="3.625" style="135" customWidth="1"/>
    <col min="770" max="770" width="5.375" style="135" customWidth="1"/>
    <col min="771" max="771" width="7.125" style="135" customWidth="1"/>
    <col min="772" max="772" width="10.75" style="135" customWidth="1"/>
    <col min="773" max="773" width="4" style="135" customWidth="1"/>
    <col min="774" max="774" width="3.125" style="135" customWidth="1"/>
    <col min="775" max="775" width="12.875" style="135" customWidth="1"/>
    <col min="776" max="776" width="3.125" style="135" customWidth="1"/>
    <col min="777" max="777" width="12.875" style="135" customWidth="1"/>
    <col min="778" max="778" width="3.125" style="135" customWidth="1"/>
    <col min="779" max="779" width="12.875" style="135" customWidth="1"/>
    <col min="780" max="780" width="3.125" style="135" customWidth="1"/>
    <col min="781" max="781" width="3.875" style="135" customWidth="1"/>
    <col min="782" max="782" width="2.5" style="135" customWidth="1"/>
    <col min="783" max="783" width="5.75" style="135" customWidth="1"/>
    <col min="784" max="784" width="12.625" style="135" customWidth="1"/>
    <col min="785" max="785" width="6.875" style="135" customWidth="1"/>
    <col min="786" max="1024" width="3.125" style="135"/>
    <col min="1025" max="1025" width="3.625" style="135" customWidth="1"/>
    <col min="1026" max="1026" width="5.375" style="135" customWidth="1"/>
    <col min="1027" max="1027" width="7.125" style="135" customWidth="1"/>
    <col min="1028" max="1028" width="10.75" style="135" customWidth="1"/>
    <col min="1029" max="1029" width="4" style="135" customWidth="1"/>
    <col min="1030" max="1030" width="3.125" style="135" customWidth="1"/>
    <col min="1031" max="1031" width="12.875" style="135" customWidth="1"/>
    <col min="1032" max="1032" width="3.125" style="135" customWidth="1"/>
    <col min="1033" max="1033" width="12.875" style="135" customWidth="1"/>
    <col min="1034" max="1034" width="3.125" style="135" customWidth="1"/>
    <col min="1035" max="1035" width="12.875" style="135" customWidth="1"/>
    <col min="1036" max="1036" width="3.125" style="135" customWidth="1"/>
    <col min="1037" max="1037" width="3.875" style="135" customWidth="1"/>
    <col min="1038" max="1038" width="2.5" style="135" customWidth="1"/>
    <col min="1039" max="1039" width="5.75" style="135" customWidth="1"/>
    <col min="1040" max="1040" width="12.625" style="135" customWidth="1"/>
    <col min="1041" max="1041" width="6.875" style="135" customWidth="1"/>
    <col min="1042" max="1280" width="3.125" style="135"/>
    <col min="1281" max="1281" width="3.625" style="135" customWidth="1"/>
    <col min="1282" max="1282" width="5.375" style="135" customWidth="1"/>
    <col min="1283" max="1283" width="7.125" style="135" customWidth="1"/>
    <col min="1284" max="1284" width="10.75" style="135" customWidth="1"/>
    <col min="1285" max="1285" width="4" style="135" customWidth="1"/>
    <col min="1286" max="1286" width="3.125" style="135" customWidth="1"/>
    <col min="1287" max="1287" width="12.875" style="135" customWidth="1"/>
    <col min="1288" max="1288" width="3.125" style="135" customWidth="1"/>
    <col min="1289" max="1289" width="12.875" style="135" customWidth="1"/>
    <col min="1290" max="1290" width="3.125" style="135" customWidth="1"/>
    <col min="1291" max="1291" width="12.875" style="135" customWidth="1"/>
    <col min="1292" max="1292" width="3.125" style="135" customWidth="1"/>
    <col min="1293" max="1293" width="3.875" style="135" customWidth="1"/>
    <col min="1294" max="1294" width="2.5" style="135" customWidth="1"/>
    <col min="1295" max="1295" width="5.75" style="135" customWidth="1"/>
    <col min="1296" max="1296" width="12.625" style="135" customWidth="1"/>
    <col min="1297" max="1297" width="6.875" style="135" customWidth="1"/>
    <col min="1298" max="1536" width="3.125" style="135"/>
    <col min="1537" max="1537" width="3.625" style="135" customWidth="1"/>
    <col min="1538" max="1538" width="5.375" style="135" customWidth="1"/>
    <col min="1539" max="1539" width="7.125" style="135" customWidth="1"/>
    <col min="1540" max="1540" width="10.75" style="135" customWidth="1"/>
    <col min="1541" max="1541" width="4" style="135" customWidth="1"/>
    <col min="1542" max="1542" width="3.125" style="135" customWidth="1"/>
    <col min="1543" max="1543" width="12.875" style="135" customWidth="1"/>
    <col min="1544" max="1544" width="3.125" style="135" customWidth="1"/>
    <col min="1545" max="1545" width="12.875" style="135" customWidth="1"/>
    <col min="1546" max="1546" width="3.125" style="135" customWidth="1"/>
    <col min="1547" max="1547" width="12.875" style="135" customWidth="1"/>
    <col min="1548" max="1548" width="3.125" style="135" customWidth="1"/>
    <col min="1549" max="1549" width="3.875" style="135" customWidth="1"/>
    <col min="1550" max="1550" width="2.5" style="135" customWidth="1"/>
    <col min="1551" max="1551" width="5.75" style="135" customWidth="1"/>
    <col min="1552" max="1552" width="12.625" style="135" customWidth="1"/>
    <col min="1553" max="1553" width="6.875" style="135" customWidth="1"/>
    <col min="1554" max="1792" width="3.125" style="135"/>
    <col min="1793" max="1793" width="3.625" style="135" customWidth="1"/>
    <col min="1794" max="1794" width="5.375" style="135" customWidth="1"/>
    <col min="1795" max="1795" width="7.125" style="135" customWidth="1"/>
    <col min="1796" max="1796" width="10.75" style="135" customWidth="1"/>
    <col min="1797" max="1797" width="4" style="135" customWidth="1"/>
    <col min="1798" max="1798" width="3.125" style="135" customWidth="1"/>
    <col min="1799" max="1799" width="12.875" style="135" customWidth="1"/>
    <col min="1800" max="1800" width="3.125" style="135" customWidth="1"/>
    <col min="1801" max="1801" width="12.875" style="135" customWidth="1"/>
    <col min="1802" max="1802" width="3.125" style="135" customWidth="1"/>
    <col min="1803" max="1803" width="12.875" style="135" customWidth="1"/>
    <col min="1804" max="1804" width="3.125" style="135" customWidth="1"/>
    <col min="1805" max="1805" width="3.875" style="135" customWidth="1"/>
    <col min="1806" max="1806" width="2.5" style="135" customWidth="1"/>
    <col min="1807" max="1807" width="5.75" style="135" customWidth="1"/>
    <col min="1808" max="1808" width="12.625" style="135" customWidth="1"/>
    <col min="1809" max="1809" width="6.875" style="135" customWidth="1"/>
    <col min="1810" max="2048" width="3.125" style="135"/>
    <col min="2049" max="2049" width="3.625" style="135" customWidth="1"/>
    <col min="2050" max="2050" width="5.375" style="135" customWidth="1"/>
    <col min="2051" max="2051" width="7.125" style="135" customWidth="1"/>
    <col min="2052" max="2052" width="10.75" style="135" customWidth="1"/>
    <col min="2053" max="2053" width="4" style="135" customWidth="1"/>
    <col min="2054" max="2054" width="3.125" style="135" customWidth="1"/>
    <col min="2055" max="2055" width="12.875" style="135" customWidth="1"/>
    <col min="2056" max="2056" width="3.125" style="135" customWidth="1"/>
    <col min="2057" max="2057" width="12.875" style="135" customWidth="1"/>
    <col min="2058" max="2058" width="3.125" style="135" customWidth="1"/>
    <col min="2059" max="2059" width="12.875" style="135" customWidth="1"/>
    <col min="2060" max="2060" width="3.125" style="135" customWidth="1"/>
    <col min="2061" max="2061" width="3.875" style="135" customWidth="1"/>
    <col min="2062" max="2062" width="2.5" style="135" customWidth="1"/>
    <col min="2063" max="2063" width="5.75" style="135" customWidth="1"/>
    <col min="2064" max="2064" width="12.625" style="135" customWidth="1"/>
    <col min="2065" max="2065" width="6.875" style="135" customWidth="1"/>
    <col min="2066" max="2304" width="3.125" style="135"/>
    <col min="2305" max="2305" width="3.625" style="135" customWidth="1"/>
    <col min="2306" max="2306" width="5.375" style="135" customWidth="1"/>
    <col min="2307" max="2307" width="7.125" style="135" customWidth="1"/>
    <col min="2308" max="2308" width="10.75" style="135" customWidth="1"/>
    <col min="2309" max="2309" width="4" style="135" customWidth="1"/>
    <col min="2310" max="2310" width="3.125" style="135" customWidth="1"/>
    <col min="2311" max="2311" width="12.875" style="135" customWidth="1"/>
    <col min="2312" max="2312" width="3.125" style="135" customWidth="1"/>
    <col min="2313" max="2313" width="12.875" style="135" customWidth="1"/>
    <col min="2314" max="2314" width="3.125" style="135" customWidth="1"/>
    <col min="2315" max="2315" width="12.875" style="135" customWidth="1"/>
    <col min="2316" max="2316" width="3.125" style="135" customWidth="1"/>
    <col min="2317" max="2317" width="3.875" style="135" customWidth="1"/>
    <col min="2318" max="2318" width="2.5" style="135" customWidth="1"/>
    <col min="2319" max="2319" width="5.75" style="135" customWidth="1"/>
    <col min="2320" max="2320" width="12.625" style="135" customWidth="1"/>
    <col min="2321" max="2321" width="6.875" style="135" customWidth="1"/>
    <col min="2322" max="2560" width="3.125" style="135"/>
    <col min="2561" max="2561" width="3.625" style="135" customWidth="1"/>
    <col min="2562" max="2562" width="5.375" style="135" customWidth="1"/>
    <col min="2563" max="2563" width="7.125" style="135" customWidth="1"/>
    <col min="2564" max="2564" width="10.75" style="135" customWidth="1"/>
    <col min="2565" max="2565" width="4" style="135" customWidth="1"/>
    <col min="2566" max="2566" width="3.125" style="135" customWidth="1"/>
    <col min="2567" max="2567" width="12.875" style="135" customWidth="1"/>
    <col min="2568" max="2568" width="3.125" style="135" customWidth="1"/>
    <col min="2569" max="2569" width="12.875" style="135" customWidth="1"/>
    <col min="2570" max="2570" width="3.125" style="135" customWidth="1"/>
    <col min="2571" max="2571" width="12.875" style="135" customWidth="1"/>
    <col min="2572" max="2572" width="3.125" style="135" customWidth="1"/>
    <col min="2573" max="2573" width="3.875" style="135" customWidth="1"/>
    <col min="2574" max="2574" width="2.5" style="135" customWidth="1"/>
    <col min="2575" max="2575" width="5.75" style="135" customWidth="1"/>
    <col min="2576" max="2576" width="12.625" style="135" customWidth="1"/>
    <col min="2577" max="2577" width="6.875" style="135" customWidth="1"/>
    <col min="2578" max="2816" width="3.125" style="135"/>
    <col min="2817" max="2817" width="3.625" style="135" customWidth="1"/>
    <col min="2818" max="2818" width="5.375" style="135" customWidth="1"/>
    <col min="2819" max="2819" width="7.125" style="135" customWidth="1"/>
    <col min="2820" max="2820" width="10.75" style="135" customWidth="1"/>
    <col min="2821" max="2821" width="4" style="135" customWidth="1"/>
    <col min="2822" max="2822" width="3.125" style="135" customWidth="1"/>
    <col min="2823" max="2823" width="12.875" style="135" customWidth="1"/>
    <col min="2824" max="2824" width="3.125" style="135" customWidth="1"/>
    <col min="2825" max="2825" width="12.875" style="135" customWidth="1"/>
    <col min="2826" max="2826" width="3.125" style="135" customWidth="1"/>
    <col min="2827" max="2827" width="12.875" style="135" customWidth="1"/>
    <col min="2828" max="2828" width="3.125" style="135" customWidth="1"/>
    <col min="2829" max="2829" width="3.875" style="135" customWidth="1"/>
    <col min="2830" max="2830" width="2.5" style="135" customWidth="1"/>
    <col min="2831" max="2831" width="5.75" style="135" customWidth="1"/>
    <col min="2832" max="2832" width="12.625" style="135" customWidth="1"/>
    <col min="2833" max="2833" width="6.875" style="135" customWidth="1"/>
    <col min="2834" max="3072" width="3.125" style="135"/>
    <col min="3073" max="3073" width="3.625" style="135" customWidth="1"/>
    <col min="3074" max="3074" width="5.375" style="135" customWidth="1"/>
    <col min="3075" max="3075" width="7.125" style="135" customWidth="1"/>
    <col min="3076" max="3076" width="10.75" style="135" customWidth="1"/>
    <col min="3077" max="3077" width="4" style="135" customWidth="1"/>
    <col min="3078" max="3078" width="3.125" style="135" customWidth="1"/>
    <col min="3079" max="3079" width="12.875" style="135" customWidth="1"/>
    <col min="3080" max="3080" width="3.125" style="135" customWidth="1"/>
    <col min="3081" max="3081" width="12.875" style="135" customWidth="1"/>
    <col min="3082" max="3082" width="3.125" style="135" customWidth="1"/>
    <col min="3083" max="3083" width="12.875" style="135" customWidth="1"/>
    <col min="3084" max="3084" width="3.125" style="135" customWidth="1"/>
    <col min="3085" max="3085" width="3.875" style="135" customWidth="1"/>
    <col min="3086" max="3086" width="2.5" style="135" customWidth="1"/>
    <col min="3087" max="3087" width="5.75" style="135" customWidth="1"/>
    <col min="3088" max="3088" width="12.625" style="135" customWidth="1"/>
    <col min="3089" max="3089" width="6.875" style="135" customWidth="1"/>
    <col min="3090" max="3328" width="3.125" style="135"/>
    <col min="3329" max="3329" width="3.625" style="135" customWidth="1"/>
    <col min="3330" max="3330" width="5.375" style="135" customWidth="1"/>
    <col min="3331" max="3331" width="7.125" style="135" customWidth="1"/>
    <col min="3332" max="3332" width="10.75" style="135" customWidth="1"/>
    <col min="3333" max="3333" width="4" style="135" customWidth="1"/>
    <col min="3334" max="3334" width="3.125" style="135" customWidth="1"/>
    <col min="3335" max="3335" width="12.875" style="135" customWidth="1"/>
    <col min="3336" max="3336" width="3.125" style="135" customWidth="1"/>
    <col min="3337" max="3337" width="12.875" style="135" customWidth="1"/>
    <col min="3338" max="3338" width="3.125" style="135" customWidth="1"/>
    <col min="3339" max="3339" width="12.875" style="135" customWidth="1"/>
    <col min="3340" max="3340" width="3.125" style="135" customWidth="1"/>
    <col min="3341" max="3341" width="3.875" style="135" customWidth="1"/>
    <col min="3342" max="3342" width="2.5" style="135" customWidth="1"/>
    <col min="3343" max="3343" width="5.75" style="135" customWidth="1"/>
    <col min="3344" max="3344" width="12.625" style="135" customWidth="1"/>
    <col min="3345" max="3345" width="6.875" style="135" customWidth="1"/>
    <col min="3346" max="3584" width="3.125" style="135"/>
    <col min="3585" max="3585" width="3.625" style="135" customWidth="1"/>
    <col min="3586" max="3586" width="5.375" style="135" customWidth="1"/>
    <col min="3587" max="3587" width="7.125" style="135" customWidth="1"/>
    <col min="3588" max="3588" width="10.75" style="135" customWidth="1"/>
    <col min="3589" max="3589" width="4" style="135" customWidth="1"/>
    <col min="3590" max="3590" width="3.125" style="135" customWidth="1"/>
    <col min="3591" max="3591" width="12.875" style="135" customWidth="1"/>
    <col min="3592" max="3592" width="3.125" style="135" customWidth="1"/>
    <col min="3593" max="3593" width="12.875" style="135" customWidth="1"/>
    <col min="3594" max="3594" width="3.125" style="135" customWidth="1"/>
    <col min="3595" max="3595" width="12.875" style="135" customWidth="1"/>
    <col min="3596" max="3596" width="3.125" style="135" customWidth="1"/>
    <col min="3597" max="3597" width="3.875" style="135" customWidth="1"/>
    <col min="3598" max="3598" width="2.5" style="135" customWidth="1"/>
    <col min="3599" max="3599" width="5.75" style="135" customWidth="1"/>
    <col min="3600" max="3600" width="12.625" style="135" customWidth="1"/>
    <col min="3601" max="3601" width="6.875" style="135" customWidth="1"/>
    <col min="3602" max="3840" width="3.125" style="135"/>
    <col min="3841" max="3841" width="3.625" style="135" customWidth="1"/>
    <col min="3842" max="3842" width="5.375" style="135" customWidth="1"/>
    <col min="3843" max="3843" width="7.125" style="135" customWidth="1"/>
    <col min="3844" max="3844" width="10.75" style="135" customWidth="1"/>
    <col min="3845" max="3845" width="4" style="135" customWidth="1"/>
    <col min="3846" max="3846" width="3.125" style="135" customWidth="1"/>
    <col min="3847" max="3847" width="12.875" style="135" customWidth="1"/>
    <col min="3848" max="3848" width="3.125" style="135" customWidth="1"/>
    <col min="3849" max="3849" width="12.875" style="135" customWidth="1"/>
    <col min="3850" max="3850" width="3.125" style="135" customWidth="1"/>
    <col min="3851" max="3851" width="12.875" style="135" customWidth="1"/>
    <col min="3852" max="3852" width="3.125" style="135" customWidth="1"/>
    <col min="3853" max="3853" width="3.875" style="135" customWidth="1"/>
    <col min="3854" max="3854" width="2.5" style="135" customWidth="1"/>
    <col min="3855" max="3855" width="5.75" style="135" customWidth="1"/>
    <col min="3856" max="3856" width="12.625" style="135" customWidth="1"/>
    <col min="3857" max="3857" width="6.875" style="135" customWidth="1"/>
    <col min="3858" max="4096" width="3.125" style="135"/>
    <col min="4097" max="4097" width="3.625" style="135" customWidth="1"/>
    <col min="4098" max="4098" width="5.375" style="135" customWidth="1"/>
    <col min="4099" max="4099" width="7.125" style="135" customWidth="1"/>
    <col min="4100" max="4100" width="10.75" style="135" customWidth="1"/>
    <col min="4101" max="4101" width="4" style="135" customWidth="1"/>
    <col min="4102" max="4102" width="3.125" style="135" customWidth="1"/>
    <col min="4103" max="4103" width="12.875" style="135" customWidth="1"/>
    <col min="4104" max="4104" width="3.125" style="135" customWidth="1"/>
    <col min="4105" max="4105" width="12.875" style="135" customWidth="1"/>
    <col min="4106" max="4106" width="3.125" style="135" customWidth="1"/>
    <col min="4107" max="4107" width="12.875" style="135" customWidth="1"/>
    <col min="4108" max="4108" width="3.125" style="135" customWidth="1"/>
    <col min="4109" max="4109" width="3.875" style="135" customWidth="1"/>
    <col min="4110" max="4110" width="2.5" style="135" customWidth="1"/>
    <col min="4111" max="4111" width="5.75" style="135" customWidth="1"/>
    <col min="4112" max="4112" width="12.625" style="135" customWidth="1"/>
    <col min="4113" max="4113" width="6.875" style="135" customWidth="1"/>
    <col min="4114" max="4352" width="3.125" style="135"/>
    <col min="4353" max="4353" width="3.625" style="135" customWidth="1"/>
    <col min="4354" max="4354" width="5.375" style="135" customWidth="1"/>
    <col min="4355" max="4355" width="7.125" style="135" customWidth="1"/>
    <col min="4356" max="4356" width="10.75" style="135" customWidth="1"/>
    <col min="4357" max="4357" width="4" style="135" customWidth="1"/>
    <col min="4358" max="4358" width="3.125" style="135" customWidth="1"/>
    <col min="4359" max="4359" width="12.875" style="135" customWidth="1"/>
    <col min="4360" max="4360" width="3.125" style="135" customWidth="1"/>
    <col min="4361" max="4361" width="12.875" style="135" customWidth="1"/>
    <col min="4362" max="4362" width="3.125" style="135" customWidth="1"/>
    <col min="4363" max="4363" width="12.875" style="135" customWidth="1"/>
    <col min="4364" max="4364" width="3.125" style="135" customWidth="1"/>
    <col min="4365" max="4365" width="3.875" style="135" customWidth="1"/>
    <col min="4366" max="4366" width="2.5" style="135" customWidth="1"/>
    <col min="4367" max="4367" width="5.75" style="135" customWidth="1"/>
    <col min="4368" max="4368" width="12.625" style="135" customWidth="1"/>
    <col min="4369" max="4369" width="6.875" style="135" customWidth="1"/>
    <col min="4370" max="4608" width="3.125" style="135"/>
    <col min="4609" max="4609" width="3.625" style="135" customWidth="1"/>
    <col min="4610" max="4610" width="5.375" style="135" customWidth="1"/>
    <col min="4611" max="4611" width="7.125" style="135" customWidth="1"/>
    <col min="4612" max="4612" width="10.75" style="135" customWidth="1"/>
    <col min="4613" max="4613" width="4" style="135" customWidth="1"/>
    <col min="4614" max="4614" width="3.125" style="135" customWidth="1"/>
    <col min="4615" max="4615" width="12.875" style="135" customWidth="1"/>
    <col min="4616" max="4616" width="3.125" style="135" customWidth="1"/>
    <col min="4617" max="4617" width="12.875" style="135" customWidth="1"/>
    <col min="4618" max="4618" width="3.125" style="135" customWidth="1"/>
    <col min="4619" max="4619" width="12.875" style="135" customWidth="1"/>
    <col min="4620" max="4620" width="3.125" style="135" customWidth="1"/>
    <col min="4621" max="4621" width="3.875" style="135" customWidth="1"/>
    <col min="4622" max="4622" width="2.5" style="135" customWidth="1"/>
    <col min="4623" max="4623" width="5.75" style="135" customWidth="1"/>
    <col min="4624" max="4624" width="12.625" style="135" customWidth="1"/>
    <col min="4625" max="4625" width="6.875" style="135" customWidth="1"/>
    <col min="4626" max="4864" width="3.125" style="135"/>
    <col min="4865" max="4865" width="3.625" style="135" customWidth="1"/>
    <col min="4866" max="4866" width="5.375" style="135" customWidth="1"/>
    <col min="4867" max="4867" width="7.125" style="135" customWidth="1"/>
    <col min="4868" max="4868" width="10.75" style="135" customWidth="1"/>
    <col min="4869" max="4869" width="4" style="135" customWidth="1"/>
    <col min="4870" max="4870" width="3.125" style="135" customWidth="1"/>
    <col min="4871" max="4871" width="12.875" style="135" customWidth="1"/>
    <col min="4872" max="4872" width="3.125" style="135" customWidth="1"/>
    <col min="4873" max="4873" width="12.875" style="135" customWidth="1"/>
    <col min="4874" max="4874" width="3.125" style="135" customWidth="1"/>
    <col min="4875" max="4875" width="12.875" style="135" customWidth="1"/>
    <col min="4876" max="4876" width="3.125" style="135" customWidth="1"/>
    <col min="4877" max="4877" width="3.875" style="135" customWidth="1"/>
    <col min="4878" max="4878" width="2.5" style="135" customWidth="1"/>
    <col min="4879" max="4879" width="5.75" style="135" customWidth="1"/>
    <col min="4880" max="4880" width="12.625" style="135" customWidth="1"/>
    <col min="4881" max="4881" width="6.875" style="135" customWidth="1"/>
    <col min="4882" max="5120" width="3.125" style="135"/>
    <col min="5121" max="5121" width="3.625" style="135" customWidth="1"/>
    <col min="5122" max="5122" width="5.375" style="135" customWidth="1"/>
    <col min="5123" max="5123" width="7.125" style="135" customWidth="1"/>
    <col min="5124" max="5124" width="10.75" style="135" customWidth="1"/>
    <col min="5125" max="5125" width="4" style="135" customWidth="1"/>
    <col min="5126" max="5126" width="3.125" style="135" customWidth="1"/>
    <col min="5127" max="5127" width="12.875" style="135" customWidth="1"/>
    <col min="5128" max="5128" width="3.125" style="135" customWidth="1"/>
    <col min="5129" max="5129" width="12.875" style="135" customWidth="1"/>
    <col min="5130" max="5130" width="3.125" style="135" customWidth="1"/>
    <col min="5131" max="5131" width="12.875" style="135" customWidth="1"/>
    <col min="5132" max="5132" width="3.125" style="135" customWidth="1"/>
    <col min="5133" max="5133" width="3.875" style="135" customWidth="1"/>
    <col min="5134" max="5134" width="2.5" style="135" customWidth="1"/>
    <col min="5135" max="5135" width="5.75" style="135" customWidth="1"/>
    <col min="5136" max="5136" width="12.625" style="135" customWidth="1"/>
    <col min="5137" max="5137" width="6.875" style="135" customWidth="1"/>
    <col min="5138" max="5376" width="3.125" style="135"/>
    <col min="5377" max="5377" width="3.625" style="135" customWidth="1"/>
    <col min="5378" max="5378" width="5.375" style="135" customWidth="1"/>
    <col min="5379" max="5379" width="7.125" style="135" customWidth="1"/>
    <col min="5380" max="5380" width="10.75" style="135" customWidth="1"/>
    <col min="5381" max="5381" width="4" style="135" customWidth="1"/>
    <col min="5382" max="5382" width="3.125" style="135" customWidth="1"/>
    <col min="5383" max="5383" width="12.875" style="135" customWidth="1"/>
    <col min="5384" max="5384" width="3.125" style="135" customWidth="1"/>
    <col min="5385" max="5385" width="12.875" style="135" customWidth="1"/>
    <col min="5386" max="5386" width="3.125" style="135" customWidth="1"/>
    <col min="5387" max="5387" width="12.875" style="135" customWidth="1"/>
    <col min="5388" max="5388" width="3.125" style="135" customWidth="1"/>
    <col min="5389" max="5389" width="3.875" style="135" customWidth="1"/>
    <col min="5390" max="5390" width="2.5" style="135" customWidth="1"/>
    <col min="5391" max="5391" width="5.75" style="135" customWidth="1"/>
    <col min="5392" max="5392" width="12.625" style="135" customWidth="1"/>
    <col min="5393" max="5393" width="6.875" style="135" customWidth="1"/>
    <col min="5394" max="5632" width="3.125" style="135"/>
    <col min="5633" max="5633" width="3.625" style="135" customWidth="1"/>
    <col min="5634" max="5634" width="5.375" style="135" customWidth="1"/>
    <col min="5635" max="5635" width="7.125" style="135" customWidth="1"/>
    <col min="5636" max="5636" width="10.75" style="135" customWidth="1"/>
    <col min="5637" max="5637" width="4" style="135" customWidth="1"/>
    <col min="5638" max="5638" width="3.125" style="135" customWidth="1"/>
    <col min="5639" max="5639" width="12.875" style="135" customWidth="1"/>
    <col min="5640" max="5640" width="3.125" style="135" customWidth="1"/>
    <col min="5641" max="5641" width="12.875" style="135" customWidth="1"/>
    <col min="5642" max="5642" width="3.125" style="135" customWidth="1"/>
    <col min="5643" max="5643" width="12.875" style="135" customWidth="1"/>
    <col min="5644" max="5644" width="3.125" style="135" customWidth="1"/>
    <col min="5645" max="5645" width="3.875" style="135" customWidth="1"/>
    <col min="5646" max="5646" width="2.5" style="135" customWidth="1"/>
    <col min="5647" max="5647" width="5.75" style="135" customWidth="1"/>
    <col min="5648" max="5648" width="12.625" style="135" customWidth="1"/>
    <col min="5649" max="5649" width="6.875" style="135" customWidth="1"/>
    <col min="5650" max="5888" width="3.125" style="135"/>
    <col min="5889" max="5889" width="3.625" style="135" customWidth="1"/>
    <col min="5890" max="5890" width="5.375" style="135" customWidth="1"/>
    <col min="5891" max="5891" width="7.125" style="135" customWidth="1"/>
    <col min="5892" max="5892" width="10.75" style="135" customWidth="1"/>
    <col min="5893" max="5893" width="4" style="135" customWidth="1"/>
    <col min="5894" max="5894" width="3.125" style="135" customWidth="1"/>
    <col min="5895" max="5895" width="12.875" style="135" customWidth="1"/>
    <col min="5896" max="5896" width="3.125" style="135" customWidth="1"/>
    <col min="5897" max="5897" width="12.875" style="135" customWidth="1"/>
    <col min="5898" max="5898" width="3.125" style="135" customWidth="1"/>
    <col min="5899" max="5899" width="12.875" style="135" customWidth="1"/>
    <col min="5900" max="5900" width="3.125" style="135" customWidth="1"/>
    <col min="5901" max="5901" width="3.875" style="135" customWidth="1"/>
    <col min="5902" max="5902" width="2.5" style="135" customWidth="1"/>
    <col min="5903" max="5903" width="5.75" style="135" customWidth="1"/>
    <col min="5904" max="5904" width="12.625" style="135" customWidth="1"/>
    <col min="5905" max="5905" width="6.875" style="135" customWidth="1"/>
    <col min="5906" max="6144" width="3.125" style="135"/>
    <col min="6145" max="6145" width="3.625" style="135" customWidth="1"/>
    <col min="6146" max="6146" width="5.375" style="135" customWidth="1"/>
    <col min="6147" max="6147" width="7.125" style="135" customWidth="1"/>
    <col min="6148" max="6148" width="10.75" style="135" customWidth="1"/>
    <col min="6149" max="6149" width="4" style="135" customWidth="1"/>
    <col min="6150" max="6150" width="3.125" style="135" customWidth="1"/>
    <col min="6151" max="6151" width="12.875" style="135" customWidth="1"/>
    <col min="6152" max="6152" width="3.125" style="135" customWidth="1"/>
    <col min="6153" max="6153" width="12.875" style="135" customWidth="1"/>
    <col min="6154" max="6154" width="3.125" style="135" customWidth="1"/>
    <col min="6155" max="6155" width="12.875" style="135" customWidth="1"/>
    <col min="6156" max="6156" width="3.125" style="135" customWidth="1"/>
    <col min="6157" max="6157" width="3.875" style="135" customWidth="1"/>
    <col min="6158" max="6158" width="2.5" style="135" customWidth="1"/>
    <col min="6159" max="6159" width="5.75" style="135" customWidth="1"/>
    <col min="6160" max="6160" width="12.625" style="135" customWidth="1"/>
    <col min="6161" max="6161" width="6.875" style="135" customWidth="1"/>
    <col min="6162" max="6400" width="3.125" style="135"/>
    <col min="6401" max="6401" width="3.625" style="135" customWidth="1"/>
    <col min="6402" max="6402" width="5.375" style="135" customWidth="1"/>
    <col min="6403" max="6403" width="7.125" style="135" customWidth="1"/>
    <col min="6404" max="6404" width="10.75" style="135" customWidth="1"/>
    <col min="6405" max="6405" width="4" style="135" customWidth="1"/>
    <col min="6406" max="6406" width="3.125" style="135" customWidth="1"/>
    <col min="6407" max="6407" width="12.875" style="135" customWidth="1"/>
    <col min="6408" max="6408" width="3.125" style="135" customWidth="1"/>
    <col min="6409" max="6409" width="12.875" style="135" customWidth="1"/>
    <col min="6410" max="6410" width="3.125" style="135" customWidth="1"/>
    <col min="6411" max="6411" width="12.875" style="135" customWidth="1"/>
    <col min="6412" max="6412" width="3.125" style="135" customWidth="1"/>
    <col min="6413" max="6413" width="3.875" style="135" customWidth="1"/>
    <col min="6414" max="6414" width="2.5" style="135" customWidth="1"/>
    <col min="6415" max="6415" width="5.75" style="135" customWidth="1"/>
    <col min="6416" max="6416" width="12.625" style="135" customWidth="1"/>
    <col min="6417" max="6417" width="6.875" style="135" customWidth="1"/>
    <col min="6418" max="6656" width="3.125" style="135"/>
    <col min="6657" max="6657" width="3.625" style="135" customWidth="1"/>
    <col min="6658" max="6658" width="5.375" style="135" customWidth="1"/>
    <col min="6659" max="6659" width="7.125" style="135" customWidth="1"/>
    <col min="6660" max="6660" width="10.75" style="135" customWidth="1"/>
    <col min="6661" max="6661" width="4" style="135" customWidth="1"/>
    <col min="6662" max="6662" width="3.125" style="135" customWidth="1"/>
    <col min="6663" max="6663" width="12.875" style="135" customWidth="1"/>
    <col min="6664" max="6664" width="3.125" style="135" customWidth="1"/>
    <col min="6665" max="6665" width="12.875" style="135" customWidth="1"/>
    <col min="6666" max="6666" width="3.125" style="135" customWidth="1"/>
    <col min="6667" max="6667" width="12.875" style="135" customWidth="1"/>
    <col min="6668" max="6668" width="3.125" style="135" customWidth="1"/>
    <col min="6669" max="6669" width="3.875" style="135" customWidth="1"/>
    <col min="6670" max="6670" width="2.5" style="135" customWidth="1"/>
    <col min="6671" max="6671" width="5.75" style="135" customWidth="1"/>
    <col min="6672" max="6672" width="12.625" style="135" customWidth="1"/>
    <col min="6673" max="6673" width="6.875" style="135" customWidth="1"/>
    <col min="6674" max="6912" width="3.125" style="135"/>
    <col min="6913" max="6913" width="3.625" style="135" customWidth="1"/>
    <col min="6914" max="6914" width="5.375" style="135" customWidth="1"/>
    <col min="6915" max="6915" width="7.125" style="135" customWidth="1"/>
    <col min="6916" max="6916" width="10.75" style="135" customWidth="1"/>
    <col min="6917" max="6917" width="4" style="135" customWidth="1"/>
    <col min="6918" max="6918" width="3.125" style="135" customWidth="1"/>
    <col min="6919" max="6919" width="12.875" style="135" customWidth="1"/>
    <col min="6920" max="6920" width="3.125" style="135" customWidth="1"/>
    <col min="6921" max="6921" width="12.875" style="135" customWidth="1"/>
    <col min="6922" max="6922" width="3.125" style="135" customWidth="1"/>
    <col min="6923" max="6923" width="12.875" style="135" customWidth="1"/>
    <col min="6924" max="6924" width="3.125" style="135" customWidth="1"/>
    <col min="6925" max="6925" width="3.875" style="135" customWidth="1"/>
    <col min="6926" max="6926" width="2.5" style="135" customWidth="1"/>
    <col min="6927" max="6927" width="5.75" style="135" customWidth="1"/>
    <col min="6928" max="6928" width="12.625" style="135" customWidth="1"/>
    <col min="6929" max="6929" width="6.875" style="135" customWidth="1"/>
    <col min="6930" max="7168" width="3.125" style="135"/>
    <col min="7169" max="7169" width="3.625" style="135" customWidth="1"/>
    <col min="7170" max="7170" width="5.375" style="135" customWidth="1"/>
    <col min="7171" max="7171" width="7.125" style="135" customWidth="1"/>
    <col min="7172" max="7172" width="10.75" style="135" customWidth="1"/>
    <col min="7173" max="7173" width="4" style="135" customWidth="1"/>
    <col min="7174" max="7174" width="3.125" style="135" customWidth="1"/>
    <col min="7175" max="7175" width="12.875" style="135" customWidth="1"/>
    <col min="7176" max="7176" width="3.125" style="135" customWidth="1"/>
    <col min="7177" max="7177" width="12.875" style="135" customWidth="1"/>
    <col min="7178" max="7178" width="3.125" style="135" customWidth="1"/>
    <col min="7179" max="7179" width="12.875" style="135" customWidth="1"/>
    <col min="7180" max="7180" width="3.125" style="135" customWidth="1"/>
    <col min="7181" max="7181" width="3.875" style="135" customWidth="1"/>
    <col min="7182" max="7182" width="2.5" style="135" customWidth="1"/>
    <col min="7183" max="7183" width="5.75" style="135" customWidth="1"/>
    <col min="7184" max="7184" width="12.625" style="135" customWidth="1"/>
    <col min="7185" max="7185" width="6.875" style="135" customWidth="1"/>
    <col min="7186" max="7424" width="3.125" style="135"/>
    <col min="7425" max="7425" width="3.625" style="135" customWidth="1"/>
    <col min="7426" max="7426" width="5.375" style="135" customWidth="1"/>
    <col min="7427" max="7427" width="7.125" style="135" customWidth="1"/>
    <col min="7428" max="7428" width="10.75" style="135" customWidth="1"/>
    <col min="7429" max="7429" width="4" style="135" customWidth="1"/>
    <col min="7430" max="7430" width="3.125" style="135" customWidth="1"/>
    <col min="7431" max="7431" width="12.875" style="135" customWidth="1"/>
    <col min="7432" max="7432" width="3.125" style="135" customWidth="1"/>
    <col min="7433" max="7433" width="12.875" style="135" customWidth="1"/>
    <col min="7434" max="7434" width="3.125" style="135" customWidth="1"/>
    <col min="7435" max="7435" width="12.875" style="135" customWidth="1"/>
    <col min="7436" max="7436" width="3.125" style="135" customWidth="1"/>
    <col min="7437" max="7437" width="3.875" style="135" customWidth="1"/>
    <col min="7438" max="7438" width="2.5" style="135" customWidth="1"/>
    <col min="7439" max="7439" width="5.75" style="135" customWidth="1"/>
    <col min="7440" max="7440" width="12.625" style="135" customWidth="1"/>
    <col min="7441" max="7441" width="6.875" style="135" customWidth="1"/>
    <col min="7442" max="7680" width="3.125" style="135"/>
    <col min="7681" max="7681" width="3.625" style="135" customWidth="1"/>
    <col min="7682" max="7682" width="5.375" style="135" customWidth="1"/>
    <col min="7683" max="7683" width="7.125" style="135" customWidth="1"/>
    <col min="7684" max="7684" width="10.75" style="135" customWidth="1"/>
    <col min="7685" max="7685" width="4" style="135" customWidth="1"/>
    <col min="7686" max="7686" width="3.125" style="135" customWidth="1"/>
    <col min="7687" max="7687" width="12.875" style="135" customWidth="1"/>
    <col min="7688" max="7688" width="3.125" style="135" customWidth="1"/>
    <col min="7689" max="7689" width="12.875" style="135" customWidth="1"/>
    <col min="7690" max="7690" width="3.125" style="135" customWidth="1"/>
    <col min="7691" max="7691" width="12.875" style="135" customWidth="1"/>
    <col min="7692" max="7692" width="3.125" style="135" customWidth="1"/>
    <col min="7693" max="7693" width="3.875" style="135" customWidth="1"/>
    <col min="7694" max="7694" width="2.5" style="135" customWidth="1"/>
    <col min="7695" max="7695" width="5.75" style="135" customWidth="1"/>
    <col min="7696" max="7696" width="12.625" style="135" customWidth="1"/>
    <col min="7697" max="7697" width="6.875" style="135" customWidth="1"/>
    <col min="7698" max="7936" width="3.125" style="135"/>
    <col min="7937" max="7937" width="3.625" style="135" customWidth="1"/>
    <col min="7938" max="7938" width="5.375" style="135" customWidth="1"/>
    <col min="7939" max="7939" width="7.125" style="135" customWidth="1"/>
    <col min="7940" max="7940" width="10.75" style="135" customWidth="1"/>
    <col min="7941" max="7941" width="4" style="135" customWidth="1"/>
    <col min="7942" max="7942" width="3.125" style="135" customWidth="1"/>
    <col min="7943" max="7943" width="12.875" style="135" customWidth="1"/>
    <col min="7944" max="7944" width="3.125" style="135" customWidth="1"/>
    <col min="7945" max="7945" width="12.875" style="135" customWidth="1"/>
    <col min="7946" max="7946" width="3.125" style="135" customWidth="1"/>
    <col min="7947" max="7947" width="12.875" style="135" customWidth="1"/>
    <col min="7948" max="7948" width="3.125" style="135" customWidth="1"/>
    <col min="7949" max="7949" width="3.875" style="135" customWidth="1"/>
    <col min="7950" max="7950" width="2.5" style="135" customWidth="1"/>
    <col min="7951" max="7951" width="5.75" style="135" customWidth="1"/>
    <col min="7952" max="7952" width="12.625" style="135" customWidth="1"/>
    <col min="7953" max="7953" width="6.875" style="135" customWidth="1"/>
    <col min="7954" max="8192" width="3.125" style="135"/>
    <col min="8193" max="8193" width="3.625" style="135" customWidth="1"/>
    <col min="8194" max="8194" width="5.375" style="135" customWidth="1"/>
    <col min="8195" max="8195" width="7.125" style="135" customWidth="1"/>
    <col min="8196" max="8196" width="10.75" style="135" customWidth="1"/>
    <col min="8197" max="8197" width="4" style="135" customWidth="1"/>
    <col min="8198" max="8198" width="3.125" style="135" customWidth="1"/>
    <col min="8199" max="8199" width="12.875" style="135" customWidth="1"/>
    <col min="8200" max="8200" width="3.125" style="135" customWidth="1"/>
    <col min="8201" max="8201" width="12.875" style="135" customWidth="1"/>
    <col min="8202" max="8202" width="3.125" style="135" customWidth="1"/>
    <col min="8203" max="8203" width="12.875" style="135" customWidth="1"/>
    <col min="8204" max="8204" width="3.125" style="135" customWidth="1"/>
    <col min="8205" max="8205" width="3.875" style="135" customWidth="1"/>
    <col min="8206" max="8206" width="2.5" style="135" customWidth="1"/>
    <col min="8207" max="8207" width="5.75" style="135" customWidth="1"/>
    <col min="8208" max="8208" width="12.625" style="135" customWidth="1"/>
    <col min="8209" max="8209" width="6.875" style="135" customWidth="1"/>
    <col min="8210" max="8448" width="3.125" style="135"/>
    <col min="8449" max="8449" width="3.625" style="135" customWidth="1"/>
    <col min="8450" max="8450" width="5.375" style="135" customWidth="1"/>
    <col min="8451" max="8451" width="7.125" style="135" customWidth="1"/>
    <col min="8452" max="8452" width="10.75" style="135" customWidth="1"/>
    <col min="8453" max="8453" width="4" style="135" customWidth="1"/>
    <col min="8454" max="8454" width="3.125" style="135" customWidth="1"/>
    <col min="8455" max="8455" width="12.875" style="135" customWidth="1"/>
    <col min="8456" max="8456" width="3.125" style="135" customWidth="1"/>
    <col min="8457" max="8457" width="12.875" style="135" customWidth="1"/>
    <col min="8458" max="8458" width="3.125" style="135" customWidth="1"/>
    <col min="8459" max="8459" width="12.875" style="135" customWidth="1"/>
    <col min="8460" max="8460" width="3.125" style="135" customWidth="1"/>
    <col min="8461" max="8461" width="3.875" style="135" customWidth="1"/>
    <col min="8462" max="8462" width="2.5" style="135" customWidth="1"/>
    <col min="8463" max="8463" width="5.75" style="135" customWidth="1"/>
    <col min="8464" max="8464" width="12.625" style="135" customWidth="1"/>
    <col min="8465" max="8465" width="6.875" style="135" customWidth="1"/>
    <col min="8466" max="8704" width="3.125" style="135"/>
    <col min="8705" max="8705" width="3.625" style="135" customWidth="1"/>
    <col min="8706" max="8706" width="5.375" style="135" customWidth="1"/>
    <col min="8707" max="8707" width="7.125" style="135" customWidth="1"/>
    <col min="8708" max="8708" width="10.75" style="135" customWidth="1"/>
    <col min="8709" max="8709" width="4" style="135" customWidth="1"/>
    <col min="8710" max="8710" width="3.125" style="135" customWidth="1"/>
    <col min="8711" max="8711" width="12.875" style="135" customWidth="1"/>
    <col min="8712" max="8712" width="3.125" style="135" customWidth="1"/>
    <col min="8713" max="8713" width="12.875" style="135" customWidth="1"/>
    <col min="8714" max="8714" width="3.125" style="135" customWidth="1"/>
    <col min="8715" max="8715" width="12.875" style="135" customWidth="1"/>
    <col min="8716" max="8716" width="3.125" style="135" customWidth="1"/>
    <col min="8717" max="8717" width="3.875" style="135" customWidth="1"/>
    <col min="8718" max="8718" width="2.5" style="135" customWidth="1"/>
    <col min="8719" max="8719" width="5.75" style="135" customWidth="1"/>
    <col min="8720" max="8720" width="12.625" style="135" customWidth="1"/>
    <col min="8721" max="8721" width="6.875" style="135" customWidth="1"/>
    <col min="8722" max="8960" width="3.125" style="135"/>
    <col min="8961" max="8961" width="3.625" style="135" customWidth="1"/>
    <col min="8962" max="8962" width="5.375" style="135" customWidth="1"/>
    <col min="8963" max="8963" width="7.125" style="135" customWidth="1"/>
    <col min="8964" max="8964" width="10.75" style="135" customWidth="1"/>
    <col min="8965" max="8965" width="4" style="135" customWidth="1"/>
    <col min="8966" max="8966" width="3.125" style="135" customWidth="1"/>
    <col min="8967" max="8967" width="12.875" style="135" customWidth="1"/>
    <col min="8968" max="8968" width="3.125" style="135" customWidth="1"/>
    <col min="8969" max="8969" width="12.875" style="135" customWidth="1"/>
    <col min="8970" max="8970" width="3.125" style="135" customWidth="1"/>
    <col min="8971" max="8971" width="12.875" style="135" customWidth="1"/>
    <col min="8972" max="8972" width="3.125" style="135" customWidth="1"/>
    <col min="8973" max="8973" width="3.875" style="135" customWidth="1"/>
    <col min="8974" max="8974" width="2.5" style="135" customWidth="1"/>
    <col min="8975" max="8975" width="5.75" style="135" customWidth="1"/>
    <col min="8976" max="8976" width="12.625" style="135" customWidth="1"/>
    <col min="8977" max="8977" width="6.875" style="135" customWidth="1"/>
    <col min="8978" max="9216" width="3.125" style="135"/>
    <col min="9217" max="9217" width="3.625" style="135" customWidth="1"/>
    <col min="9218" max="9218" width="5.375" style="135" customWidth="1"/>
    <col min="9219" max="9219" width="7.125" style="135" customWidth="1"/>
    <col min="9220" max="9220" width="10.75" style="135" customWidth="1"/>
    <col min="9221" max="9221" width="4" style="135" customWidth="1"/>
    <col min="9222" max="9222" width="3.125" style="135" customWidth="1"/>
    <col min="9223" max="9223" width="12.875" style="135" customWidth="1"/>
    <col min="9224" max="9224" width="3.125" style="135" customWidth="1"/>
    <col min="9225" max="9225" width="12.875" style="135" customWidth="1"/>
    <col min="9226" max="9226" width="3.125" style="135" customWidth="1"/>
    <col min="9227" max="9227" width="12.875" style="135" customWidth="1"/>
    <col min="9228" max="9228" width="3.125" style="135" customWidth="1"/>
    <col min="9229" max="9229" width="3.875" style="135" customWidth="1"/>
    <col min="9230" max="9230" width="2.5" style="135" customWidth="1"/>
    <col min="9231" max="9231" width="5.75" style="135" customWidth="1"/>
    <col min="9232" max="9232" width="12.625" style="135" customWidth="1"/>
    <col min="9233" max="9233" width="6.875" style="135" customWidth="1"/>
    <col min="9234" max="9472" width="3.125" style="135"/>
    <col min="9473" max="9473" width="3.625" style="135" customWidth="1"/>
    <col min="9474" max="9474" width="5.375" style="135" customWidth="1"/>
    <col min="9475" max="9475" width="7.125" style="135" customWidth="1"/>
    <col min="9476" max="9476" width="10.75" style="135" customWidth="1"/>
    <col min="9477" max="9477" width="4" style="135" customWidth="1"/>
    <col min="9478" max="9478" width="3.125" style="135" customWidth="1"/>
    <col min="9479" max="9479" width="12.875" style="135" customWidth="1"/>
    <col min="9480" max="9480" width="3.125" style="135" customWidth="1"/>
    <col min="9481" max="9481" width="12.875" style="135" customWidth="1"/>
    <col min="9482" max="9482" width="3.125" style="135" customWidth="1"/>
    <col min="9483" max="9483" width="12.875" style="135" customWidth="1"/>
    <col min="9484" max="9484" width="3.125" style="135" customWidth="1"/>
    <col min="9485" max="9485" width="3.875" style="135" customWidth="1"/>
    <col min="9486" max="9486" width="2.5" style="135" customWidth="1"/>
    <col min="9487" max="9487" width="5.75" style="135" customWidth="1"/>
    <col min="9488" max="9488" width="12.625" style="135" customWidth="1"/>
    <col min="9489" max="9489" width="6.875" style="135" customWidth="1"/>
    <col min="9490" max="9728" width="3.125" style="135"/>
    <col min="9729" max="9729" width="3.625" style="135" customWidth="1"/>
    <col min="9730" max="9730" width="5.375" style="135" customWidth="1"/>
    <col min="9731" max="9731" width="7.125" style="135" customWidth="1"/>
    <col min="9732" max="9732" width="10.75" style="135" customWidth="1"/>
    <col min="9733" max="9733" width="4" style="135" customWidth="1"/>
    <col min="9734" max="9734" width="3.125" style="135" customWidth="1"/>
    <col min="9735" max="9735" width="12.875" style="135" customWidth="1"/>
    <col min="9736" max="9736" width="3.125" style="135" customWidth="1"/>
    <col min="9737" max="9737" width="12.875" style="135" customWidth="1"/>
    <col min="9738" max="9738" width="3.125" style="135" customWidth="1"/>
    <col min="9739" max="9739" width="12.875" style="135" customWidth="1"/>
    <col min="9740" max="9740" width="3.125" style="135" customWidth="1"/>
    <col min="9741" max="9741" width="3.875" style="135" customWidth="1"/>
    <col min="9742" max="9742" width="2.5" style="135" customWidth="1"/>
    <col min="9743" max="9743" width="5.75" style="135" customWidth="1"/>
    <col min="9744" max="9744" width="12.625" style="135" customWidth="1"/>
    <col min="9745" max="9745" width="6.875" style="135" customWidth="1"/>
    <col min="9746" max="9984" width="3.125" style="135"/>
    <col min="9985" max="9985" width="3.625" style="135" customWidth="1"/>
    <col min="9986" max="9986" width="5.375" style="135" customWidth="1"/>
    <col min="9987" max="9987" width="7.125" style="135" customWidth="1"/>
    <col min="9988" max="9988" width="10.75" style="135" customWidth="1"/>
    <col min="9989" max="9989" width="4" style="135" customWidth="1"/>
    <col min="9990" max="9990" width="3.125" style="135" customWidth="1"/>
    <col min="9991" max="9991" width="12.875" style="135" customWidth="1"/>
    <col min="9992" max="9992" width="3.125" style="135" customWidth="1"/>
    <col min="9993" max="9993" width="12.875" style="135" customWidth="1"/>
    <col min="9994" max="9994" width="3.125" style="135" customWidth="1"/>
    <col min="9995" max="9995" width="12.875" style="135" customWidth="1"/>
    <col min="9996" max="9996" width="3.125" style="135" customWidth="1"/>
    <col min="9997" max="9997" width="3.875" style="135" customWidth="1"/>
    <col min="9998" max="9998" width="2.5" style="135" customWidth="1"/>
    <col min="9999" max="9999" width="5.75" style="135" customWidth="1"/>
    <col min="10000" max="10000" width="12.625" style="135" customWidth="1"/>
    <col min="10001" max="10001" width="6.875" style="135" customWidth="1"/>
    <col min="10002" max="10240" width="3.125" style="135"/>
    <col min="10241" max="10241" width="3.625" style="135" customWidth="1"/>
    <col min="10242" max="10242" width="5.375" style="135" customWidth="1"/>
    <col min="10243" max="10243" width="7.125" style="135" customWidth="1"/>
    <col min="10244" max="10244" width="10.75" style="135" customWidth="1"/>
    <col min="10245" max="10245" width="4" style="135" customWidth="1"/>
    <col min="10246" max="10246" width="3.125" style="135" customWidth="1"/>
    <col min="10247" max="10247" width="12.875" style="135" customWidth="1"/>
    <col min="10248" max="10248" width="3.125" style="135" customWidth="1"/>
    <col min="10249" max="10249" width="12.875" style="135" customWidth="1"/>
    <col min="10250" max="10250" width="3.125" style="135" customWidth="1"/>
    <col min="10251" max="10251" width="12.875" style="135" customWidth="1"/>
    <col min="10252" max="10252" width="3.125" style="135" customWidth="1"/>
    <col min="10253" max="10253" width="3.875" style="135" customWidth="1"/>
    <col min="10254" max="10254" width="2.5" style="135" customWidth="1"/>
    <col min="10255" max="10255" width="5.75" style="135" customWidth="1"/>
    <col min="10256" max="10256" width="12.625" style="135" customWidth="1"/>
    <col min="10257" max="10257" width="6.875" style="135" customWidth="1"/>
    <col min="10258" max="10496" width="3.125" style="135"/>
    <col min="10497" max="10497" width="3.625" style="135" customWidth="1"/>
    <col min="10498" max="10498" width="5.375" style="135" customWidth="1"/>
    <col min="10499" max="10499" width="7.125" style="135" customWidth="1"/>
    <col min="10500" max="10500" width="10.75" style="135" customWidth="1"/>
    <col min="10501" max="10501" width="4" style="135" customWidth="1"/>
    <col min="10502" max="10502" width="3.125" style="135" customWidth="1"/>
    <col min="10503" max="10503" width="12.875" style="135" customWidth="1"/>
    <col min="10504" max="10504" width="3.125" style="135" customWidth="1"/>
    <col min="10505" max="10505" width="12.875" style="135" customWidth="1"/>
    <col min="10506" max="10506" width="3.125" style="135" customWidth="1"/>
    <col min="10507" max="10507" width="12.875" style="135" customWidth="1"/>
    <col min="10508" max="10508" width="3.125" style="135" customWidth="1"/>
    <col min="10509" max="10509" width="3.875" style="135" customWidth="1"/>
    <col min="10510" max="10510" width="2.5" style="135" customWidth="1"/>
    <col min="10511" max="10511" width="5.75" style="135" customWidth="1"/>
    <col min="10512" max="10512" width="12.625" style="135" customWidth="1"/>
    <col min="10513" max="10513" width="6.875" style="135" customWidth="1"/>
    <col min="10514" max="10752" width="3.125" style="135"/>
    <col min="10753" max="10753" width="3.625" style="135" customWidth="1"/>
    <col min="10754" max="10754" width="5.375" style="135" customWidth="1"/>
    <col min="10755" max="10755" width="7.125" style="135" customWidth="1"/>
    <col min="10756" max="10756" width="10.75" style="135" customWidth="1"/>
    <col min="10757" max="10757" width="4" style="135" customWidth="1"/>
    <col min="10758" max="10758" width="3.125" style="135" customWidth="1"/>
    <col min="10759" max="10759" width="12.875" style="135" customWidth="1"/>
    <col min="10760" max="10760" width="3.125" style="135" customWidth="1"/>
    <col min="10761" max="10761" width="12.875" style="135" customWidth="1"/>
    <col min="10762" max="10762" width="3.125" style="135" customWidth="1"/>
    <col min="10763" max="10763" width="12.875" style="135" customWidth="1"/>
    <col min="10764" max="10764" width="3.125" style="135" customWidth="1"/>
    <col min="10765" max="10765" width="3.875" style="135" customWidth="1"/>
    <col min="10766" max="10766" width="2.5" style="135" customWidth="1"/>
    <col min="10767" max="10767" width="5.75" style="135" customWidth="1"/>
    <col min="10768" max="10768" width="12.625" style="135" customWidth="1"/>
    <col min="10769" max="10769" width="6.875" style="135" customWidth="1"/>
    <col min="10770" max="11008" width="3.125" style="135"/>
    <col min="11009" max="11009" width="3.625" style="135" customWidth="1"/>
    <col min="11010" max="11010" width="5.375" style="135" customWidth="1"/>
    <col min="11011" max="11011" width="7.125" style="135" customWidth="1"/>
    <col min="11012" max="11012" width="10.75" style="135" customWidth="1"/>
    <col min="11013" max="11013" width="4" style="135" customWidth="1"/>
    <col min="11014" max="11014" width="3.125" style="135" customWidth="1"/>
    <col min="11015" max="11015" width="12.875" style="135" customWidth="1"/>
    <col min="11016" max="11016" width="3.125" style="135" customWidth="1"/>
    <col min="11017" max="11017" width="12.875" style="135" customWidth="1"/>
    <col min="11018" max="11018" width="3.125" style="135" customWidth="1"/>
    <col min="11019" max="11019" width="12.875" style="135" customWidth="1"/>
    <col min="11020" max="11020" width="3.125" style="135" customWidth="1"/>
    <col min="11021" max="11021" width="3.875" style="135" customWidth="1"/>
    <col min="11022" max="11022" width="2.5" style="135" customWidth="1"/>
    <col min="11023" max="11023" width="5.75" style="135" customWidth="1"/>
    <col min="11024" max="11024" width="12.625" style="135" customWidth="1"/>
    <col min="11025" max="11025" width="6.875" style="135" customWidth="1"/>
    <col min="11026" max="11264" width="3.125" style="135"/>
    <col min="11265" max="11265" width="3.625" style="135" customWidth="1"/>
    <col min="11266" max="11266" width="5.375" style="135" customWidth="1"/>
    <col min="11267" max="11267" width="7.125" style="135" customWidth="1"/>
    <col min="11268" max="11268" width="10.75" style="135" customWidth="1"/>
    <col min="11269" max="11269" width="4" style="135" customWidth="1"/>
    <col min="11270" max="11270" width="3.125" style="135" customWidth="1"/>
    <col min="11271" max="11271" width="12.875" style="135" customWidth="1"/>
    <col min="11272" max="11272" width="3.125" style="135" customWidth="1"/>
    <col min="11273" max="11273" width="12.875" style="135" customWidth="1"/>
    <col min="11274" max="11274" width="3.125" style="135" customWidth="1"/>
    <col min="11275" max="11275" width="12.875" style="135" customWidth="1"/>
    <col min="11276" max="11276" width="3.125" style="135" customWidth="1"/>
    <col min="11277" max="11277" width="3.875" style="135" customWidth="1"/>
    <col min="11278" max="11278" width="2.5" style="135" customWidth="1"/>
    <col min="11279" max="11279" width="5.75" style="135" customWidth="1"/>
    <col min="11280" max="11280" width="12.625" style="135" customWidth="1"/>
    <col min="11281" max="11281" width="6.875" style="135" customWidth="1"/>
    <col min="11282" max="11520" width="3.125" style="135"/>
    <col min="11521" max="11521" width="3.625" style="135" customWidth="1"/>
    <col min="11522" max="11522" width="5.375" style="135" customWidth="1"/>
    <col min="11523" max="11523" width="7.125" style="135" customWidth="1"/>
    <col min="11524" max="11524" width="10.75" style="135" customWidth="1"/>
    <col min="11525" max="11525" width="4" style="135" customWidth="1"/>
    <col min="11526" max="11526" width="3.125" style="135" customWidth="1"/>
    <col min="11527" max="11527" width="12.875" style="135" customWidth="1"/>
    <col min="11528" max="11528" width="3.125" style="135" customWidth="1"/>
    <col min="11529" max="11529" width="12.875" style="135" customWidth="1"/>
    <col min="11530" max="11530" width="3.125" style="135" customWidth="1"/>
    <col min="11531" max="11531" width="12.875" style="135" customWidth="1"/>
    <col min="11532" max="11532" width="3.125" style="135" customWidth="1"/>
    <col min="11533" max="11533" width="3.875" style="135" customWidth="1"/>
    <col min="11534" max="11534" width="2.5" style="135" customWidth="1"/>
    <col min="11535" max="11535" width="5.75" style="135" customWidth="1"/>
    <col min="11536" max="11536" width="12.625" style="135" customWidth="1"/>
    <col min="11537" max="11537" width="6.875" style="135" customWidth="1"/>
    <col min="11538" max="11776" width="3.125" style="135"/>
    <col min="11777" max="11777" width="3.625" style="135" customWidth="1"/>
    <col min="11778" max="11778" width="5.375" style="135" customWidth="1"/>
    <col min="11779" max="11779" width="7.125" style="135" customWidth="1"/>
    <col min="11780" max="11780" width="10.75" style="135" customWidth="1"/>
    <col min="11781" max="11781" width="4" style="135" customWidth="1"/>
    <col min="11782" max="11782" width="3.125" style="135" customWidth="1"/>
    <col min="11783" max="11783" width="12.875" style="135" customWidth="1"/>
    <col min="11784" max="11784" width="3.125" style="135" customWidth="1"/>
    <col min="11785" max="11785" width="12.875" style="135" customWidth="1"/>
    <col min="11786" max="11786" width="3.125" style="135" customWidth="1"/>
    <col min="11787" max="11787" width="12.875" style="135" customWidth="1"/>
    <col min="11788" max="11788" width="3.125" style="135" customWidth="1"/>
    <col min="11789" max="11789" width="3.875" style="135" customWidth="1"/>
    <col min="11790" max="11790" width="2.5" style="135" customWidth="1"/>
    <col min="11791" max="11791" width="5.75" style="135" customWidth="1"/>
    <col min="11792" max="11792" width="12.625" style="135" customWidth="1"/>
    <col min="11793" max="11793" width="6.875" style="135" customWidth="1"/>
    <col min="11794" max="12032" width="3.125" style="135"/>
    <col min="12033" max="12033" width="3.625" style="135" customWidth="1"/>
    <col min="12034" max="12034" width="5.375" style="135" customWidth="1"/>
    <col min="12035" max="12035" width="7.125" style="135" customWidth="1"/>
    <col min="12036" max="12036" width="10.75" style="135" customWidth="1"/>
    <col min="12037" max="12037" width="4" style="135" customWidth="1"/>
    <col min="12038" max="12038" width="3.125" style="135" customWidth="1"/>
    <col min="12039" max="12039" width="12.875" style="135" customWidth="1"/>
    <col min="12040" max="12040" width="3.125" style="135" customWidth="1"/>
    <col min="12041" max="12041" width="12.875" style="135" customWidth="1"/>
    <col min="12042" max="12042" width="3.125" style="135" customWidth="1"/>
    <col min="12043" max="12043" width="12.875" style="135" customWidth="1"/>
    <col min="12044" max="12044" width="3.125" style="135" customWidth="1"/>
    <col min="12045" max="12045" width="3.875" style="135" customWidth="1"/>
    <col min="12046" max="12046" width="2.5" style="135" customWidth="1"/>
    <col min="12047" max="12047" width="5.75" style="135" customWidth="1"/>
    <col min="12048" max="12048" width="12.625" style="135" customWidth="1"/>
    <col min="12049" max="12049" width="6.875" style="135" customWidth="1"/>
    <col min="12050" max="12288" width="3.125" style="135"/>
    <col min="12289" max="12289" width="3.625" style="135" customWidth="1"/>
    <col min="12290" max="12290" width="5.375" style="135" customWidth="1"/>
    <col min="12291" max="12291" width="7.125" style="135" customWidth="1"/>
    <col min="12292" max="12292" width="10.75" style="135" customWidth="1"/>
    <col min="12293" max="12293" width="4" style="135" customWidth="1"/>
    <col min="12294" max="12294" width="3.125" style="135" customWidth="1"/>
    <col min="12295" max="12295" width="12.875" style="135" customWidth="1"/>
    <col min="12296" max="12296" width="3.125" style="135" customWidth="1"/>
    <col min="12297" max="12297" width="12.875" style="135" customWidth="1"/>
    <col min="12298" max="12298" width="3.125" style="135" customWidth="1"/>
    <col min="12299" max="12299" width="12.875" style="135" customWidth="1"/>
    <col min="12300" max="12300" width="3.125" style="135" customWidth="1"/>
    <col min="12301" max="12301" width="3.875" style="135" customWidth="1"/>
    <col min="12302" max="12302" width="2.5" style="135" customWidth="1"/>
    <col min="12303" max="12303" width="5.75" style="135" customWidth="1"/>
    <col min="12304" max="12304" width="12.625" style="135" customWidth="1"/>
    <col min="12305" max="12305" width="6.875" style="135" customWidth="1"/>
    <col min="12306" max="12544" width="3.125" style="135"/>
    <col min="12545" max="12545" width="3.625" style="135" customWidth="1"/>
    <col min="12546" max="12546" width="5.375" style="135" customWidth="1"/>
    <col min="12547" max="12547" width="7.125" style="135" customWidth="1"/>
    <col min="12548" max="12548" width="10.75" style="135" customWidth="1"/>
    <col min="12549" max="12549" width="4" style="135" customWidth="1"/>
    <col min="12550" max="12550" width="3.125" style="135" customWidth="1"/>
    <col min="12551" max="12551" width="12.875" style="135" customWidth="1"/>
    <col min="12552" max="12552" width="3.125" style="135" customWidth="1"/>
    <col min="12553" max="12553" width="12.875" style="135" customWidth="1"/>
    <col min="12554" max="12554" width="3.125" style="135" customWidth="1"/>
    <col min="12555" max="12555" width="12.875" style="135" customWidth="1"/>
    <col min="12556" max="12556" width="3.125" style="135" customWidth="1"/>
    <col min="12557" max="12557" width="3.875" style="135" customWidth="1"/>
    <col min="12558" max="12558" width="2.5" style="135" customWidth="1"/>
    <col min="12559" max="12559" width="5.75" style="135" customWidth="1"/>
    <col min="12560" max="12560" width="12.625" style="135" customWidth="1"/>
    <col min="12561" max="12561" width="6.875" style="135" customWidth="1"/>
    <col min="12562" max="12800" width="3.125" style="135"/>
    <col min="12801" max="12801" width="3.625" style="135" customWidth="1"/>
    <col min="12802" max="12802" width="5.375" style="135" customWidth="1"/>
    <col min="12803" max="12803" width="7.125" style="135" customWidth="1"/>
    <col min="12804" max="12804" width="10.75" style="135" customWidth="1"/>
    <col min="12805" max="12805" width="4" style="135" customWidth="1"/>
    <col min="12806" max="12806" width="3.125" style="135" customWidth="1"/>
    <col min="12807" max="12807" width="12.875" style="135" customWidth="1"/>
    <col min="12808" max="12808" width="3.125" style="135" customWidth="1"/>
    <col min="12809" max="12809" width="12.875" style="135" customWidth="1"/>
    <col min="12810" max="12810" width="3.125" style="135" customWidth="1"/>
    <col min="12811" max="12811" width="12.875" style="135" customWidth="1"/>
    <col min="12812" max="12812" width="3.125" style="135" customWidth="1"/>
    <col min="12813" max="12813" width="3.875" style="135" customWidth="1"/>
    <col min="12814" max="12814" width="2.5" style="135" customWidth="1"/>
    <col min="12815" max="12815" width="5.75" style="135" customWidth="1"/>
    <col min="12816" max="12816" width="12.625" style="135" customWidth="1"/>
    <col min="12817" max="12817" width="6.875" style="135" customWidth="1"/>
    <col min="12818" max="13056" width="3.125" style="135"/>
    <col min="13057" max="13057" width="3.625" style="135" customWidth="1"/>
    <col min="13058" max="13058" width="5.375" style="135" customWidth="1"/>
    <col min="13059" max="13059" width="7.125" style="135" customWidth="1"/>
    <col min="13060" max="13060" width="10.75" style="135" customWidth="1"/>
    <col min="13061" max="13061" width="4" style="135" customWidth="1"/>
    <col min="13062" max="13062" width="3.125" style="135" customWidth="1"/>
    <col min="13063" max="13063" width="12.875" style="135" customWidth="1"/>
    <col min="13064" max="13064" width="3.125" style="135" customWidth="1"/>
    <col min="13065" max="13065" width="12.875" style="135" customWidth="1"/>
    <col min="13066" max="13066" width="3.125" style="135" customWidth="1"/>
    <col min="13067" max="13067" width="12.875" style="135" customWidth="1"/>
    <col min="13068" max="13068" width="3.125" style="135" customWidth="1"/>
    <col min="13069" max="13069" width="3.875" style="135" customWidth="1"/>
    <col min="13070" max="13070" width="2.5" style="135" customWidth="1"/>
    <col min="13071" max="13071" width="5.75" style="135" customWidth="1"/>
    <col min="13072" max="13072" width="12.625" style="135" customWidth="1"/>
    <col min="13073" max="13073" width="6.875" style="135" customWidth="1"/>
    <col min="13074" max="13312" width="3.125" style="135"/>
    <col min="13313" max="13313" width="3.625" style="135" customWidth="1"/>
    <col min="13314" max="13314" width="5.375" style="135" customWidth="1"/>
    <col min="13315" max="13315" width="7.125" style="135" customWidth="1"/>
    <col min="13316" max="13316" width="10.75" style="135" customWidth="1"/>
    <col min="13317" max="13317" width="4" style="135" customWidth="1"/>
    <col min="13318" max="13318" width="3.125" style="135" customWidth="1"/>
    <col min="13319" max="13319" width="12.875" style="135" customWidth="1"/>
    <col min="13320" max="13320" width="3.125" style="135" customWidth="1"/>
    <col min="13321" max="13321" width="12.875" style="135" customWidth="1"/>
    <col min="13322" max="13322" width="3.125" style="135" customWidth="1"/>
    <col min="13323" max="13323" width="12.875" style="135" customWidth="1"/>
    <col min="13324" max="13324" width="3.125" style="135" customWidth="1"/>
    <col min="13325" max="13325" width="3.875" style="135" customWidth="1"/>
    <col min="13326" max="13326" width="2.5" style="135" customWidth="1"/>
    <col min="13327" max="13327" width="5.75" style="135" customWidth="1"/>
    <col min="13328" max="13328" width="12.625" style="135" customWidth="1"/>
    <col min="13329" max="13329" width="6.875" style="135" customWidth="1"/>
    <col min="13330" max="13568" width="3.125" style="135"/>
    <col min="13569" max="13569" width="3.625" style="135" customWidth="1"/>
    <col min="13570" max="13570" width="5.375" style="135" customWidth="1"/>
    <col min="13571" max="13571" width="7.125" style="135" customWidth="1"/>
    <col min="13572" max="13572" width="10.75" style="135" customWidth="1"/>
    <col min="13573" max="13573" width="4" style="135" customWidth="1"/>
    <col min="13574" max="13574" width="3.125" style="135" customWidth="1"/>
    <col min="13575" max="13575" width="12.875" style="135" customWidth="1"/>
    <col min="13576" max="13576" width="3.125" style="135" customWidth="1"/>
    <col min="13577" max="13577" width="12.875" style="135" customWidth="1"/>
    <col min="13578" max="13578" width="3.125" style="135" customWidth="1"/>
    <col min="13579" max="13579" width="12.875" style="135" customWidth="1"/>
    <col min="13580" max="13580" width="3.125" style="135" customWidth="1"/>
    <col min="13581" max="13581" width="3.875" style="135" customWidth="1"/>
    <col min="13582" max="13582" width="2.5" style="135" customWidth="1"/>
    <col min="13583" max="13583" width="5.75" style="135" customWidth="1"/>
    <col min="13584" max="13584" width="12.625" style="135" customWidth="1"/>
    <col min="13585" max="13585" width="6.875" style="135" customWidth="1"/>
    <col min="13586" max="13824" width="3.125" style="135"/>
    <col min="13825" max="13825" width="3.625" style="135" customWidth="1"/>
    <col min="13826" max="13826" width="5.375" style="135" customWidth="1"/>
    <col min="13827" max="13827" width="7.125" style="135" customWidth="1"/>
    <col min="13828" max="13828" width="10.75" style="135" customWidth="1"/>
    <col min="13829" max="13829" width="4" style="135" customWidth="1"/>
    <col min="13830" max="13830" width="3.125" style="135" customWidth="1"/>
    <col min="13831" max="13831" width="12.875" style="135" customWidth="1"/>
    <col min="13832" max="13832" width="3.125" style="135" customWidth="1"/>
    <col min="13833" max="13833" width="12.875" style="135" customWidth="1"/>
    <col min="13834" max="13834" width="3.125" style="135" customWidth="1"/>
    <col min="13835" max="13835" width="12.875" style="135" customWidth="1"/>
    <col min="13836" max="13836" width="3.125" style="135" customWidth="1"/>
    <col min="13837" max="13837" width="3.875" style="135" customWidth="1"/>
    <col min="13838" max="13838" width="2.5" style="135" customWidth="1"/>
    <col min="13839" max="13839" width="5.75" style="135" customWidth="1"/>
    <col min="13840" max="13840" width="12.625" style="135" customWidth="1"/>
    <col min="13841" max="13841" width="6.875" style="135" customWidth="1"/>
    <col min="13842" max="14080" width="3.125" style="135"/>
    <col min="14081" max="14081" width="3.625" style="135" customWidth="1"/>
    <col min="14082" max="14082" width="5.375" style="135" customWidth="1"/>
    <col min="14083" max="14083" width="7.125" style="135" customWidth="1"/>
    <col min="14084" max="14084" width="10.75" style="135" customWidth="1"/>
    <col min="14085" max="14085" width="4" style="135" customWidth="1"/>
    <col min="14086" max="14086" width="3.125" style="135" customWidth="1"/>
    <col min="14087" max="14087" width="12.875" style="135" customWidth="1"/>
    <col min="14088" max="14088" width="3.125" style="135" customWidth="1"/>
    <col min="14089" max="14089" width="12.875" style="135" customWidth="1"/>
    <col min="14090" max="14090" width="3.125" style="135" customWidth="1"/>
    <col min="14091" max="14091" width="12.875" style="135" customWidth="1"/>
    <col min="14092" max="14092" width="3.125" style="135" customWidth="1"/>
    <col min="14093" max="14093" width="3.875" style="135" customWidth="1"/>
    <col min="14094" max="14094" width="2.5" style="135" customWidth="1"/>
    <col min="14095" max="14095" width="5.75" style="135" customWidth="1"/>
    <col min="14096" max="14096" width="12.625" style="135" customWidth="1"/>
    <col min="14097" max="14097" width="6.875" style="135" customWidth="1"/>
    <col min="14098" max="14336" width="3.125" style="135"/>
    <col min="14337" max="14337" width="3.625" style="135" customWidth="1"/>
    <col min="14338" max="14338" width="5.375" style="135" customWidth="1"/>
    <col min="14339" max="14339" width="7.125" style="135" customWidth="1"/>
    <col min="14340" max="14340" width="10.75" style="135" customWidth="1"/>
    <col min="14341" max="14341" width="4" style="135" customWidth="1"/>
    <col min="14342" max="14342" width="3.125" style="135" customWidth="1"/>
    <col min="14343" max="14343" width="12.875" style="135" customWidth="1"/>
    <col min="14344" max="14344" width="3.125" style="135" customWidth="1"/>
    <col min="14345" max="14345" width="12.875" style="135" customWidth="1"/>
    <col min="14346" max="14346" width="3.125" style="135" customWidth="1"/>
    <col min="14347" max="14347" width="12.875" style="135" customWidth="1"/>
    <col min="14348" max="14348" width="3.125" style="135" customWidth="1"/>
    <col min="14349" max="14349" width="3.875" style="135" customWidth="1"/>
    <col min="14350" max="14350" width="2.5" style="135" customWidth="1"/>
    <col min="14351" max="14351" width="5.75" style="135" customWidth="1"/>
    <col min="14352" max="14352" width="12.625" style="135" customWidth="1"/>
    <col min="14353" max="14353" width="6.875" style="135" customWidth="1"/>
    <col min="14354" max="14592" width="3.125" style="135"/>
    <col min="14593" max="14593" width="3.625" style="135" customWidth="1"/>
    <col min="14594" max="14594" width="5.375" style="135" customWidth="1"/>
    <col min="14595" max="14595" width="7.125" style="135" customWidth="1"/>
    <col min="14596" max="14596" width="10.75" style="135" customWidth="1"/>
    <col min="14597" max="14597" width="4" style="135" customWidth="1"/>
    <col min="14598" max="14598" width="3.125" style="135" customWidth="1"/>
    <col min="14599" max="14599" width="12.875" style="135" customWidth="1"/>
    <col min="14600" max="14600" width="3.125" style="135" customWidth="1"/>
    <col min="14601" max="14601" width="12.875" style="135" customWidth="1"/>
    <col min="14602" max="14602" width="3.125" style="135" customWidth="1"/>
    <col min="14603" max="14603" width="12.875" style="135" customWidth="1"/>
    <col min="14604" max="14604" width="3.125" style="135" customWidth="1"/>
    <col min="14605" max="14605" width="3.875" style="135" customWidth="1"/>
    <col min="14606" max="14606" width="2.5" style="135" customWidth="1"/>
    <col min="14607" max="14607" width="5.75" style="135" customWidth="1"/>
    <col min="14608" max="14608" width="12.625" style="135" customWidth="1"/>
    <col min="14609" max="14609" width="6.875" style="135" customWidth="1"/>
    <col min="14610" max="14848" width="3.125" style="135"/>
    <col min="14849" max="14849" width="3.625" style="135" customWidth="1"/>
    <col min="14850" max="14850" width="5.375" style="135" customWidth="1"/>
    <col min="14851" max="14851" width="7.125" style="135" customWidth="1"/>
    <col min="14852" max="14852" width="10.75" style="135" customWidth="1"/>
    <col min="14853" max="14853" width="4" style="135" customWidth="1"/>
    <col min="14854" max="14854" width="3.125" style="135" customWidth="1"/>
    <col min="14855" max="14855" width="12.875" style="135" customWidth="1"/>
    <col min="14856" max="14856" width="3.125" style="135" customWidth="1"/>
    <col min="14857" max="14857" width="12.875" style="135" customWidth="1"/>
    <col min="14858" max="14858" width="3.125" style="135" customWidth="1"/>
    <col min="14859" max="14859" width="12.875" style="135" customWidth="1"/>
    <col min="14860" max="14860" width="3.125" style="135" customWidth="1"/>
    <col min="14861" max="14861" width="3.875" style="135" customWidth="1"/>
    <col min="14862" max="14862" width="2.5" style="135" customWidth="1"/>
    <col min="14863" max="14863" width="5.75" style="135" customWidth="1"/>
    <col min="14864" max="14864" width="12.625" style="135" customWidth="1"/>
    <col min="14865" max="14865" width="6.875" style="135" customWidth="1"/>
    <col min="14866" max="15104" width="3.125" style="135"/>
    <col min="15105" max="15105" width="3.625" style="135" customWidth="1"/>
    <col min="15106" max="15106" width="5.375" style="135" customWidth="1"/>
    <col min="15107" max="15107" width="7.125" style="135" customWidth="1"/>
    <col min="15108" max="15108" width="10.75" style="135" customWidth="1"/>
    <col min="15109" max="15109" width="4" style="135" customWidth="1"/>
    <col min="15110" max="15110" width="3.125" style="135" customWidth="1"/>
    <col min="15111" max="15111" width="12.875" style="135" customWidth="1"/>
    <col min="15112" max="15112" width="3.125" style="135" customWidth="1"/>
    <col min="15113" max="15113" width="12.875" style="135" customWidth="1"/>
    <col min="15114" max="15114" width="3.125" style="135" customWidth="1"/>
    <col min="15115" max="15115" width="12.875" style="135" customWidth="1"/>
    <col min="15116" max="15116" width="3.125" style="135" customWidth="1"/>
    <col min="15117" max="15117" width="3.875" style="135" customWidth="1"/>
    <col min="15118" max="15118" width="2.5" style="135" customWidth="1"/>
    <col min="15119" max="15119" width="5.75" style="135" customWidth="1"/>
    <col min="15120" max="15120" width="12.625" style="135" customWidth="1"/>
    <col min="15121" max="15121" width="6.875" style="135" customWidth="1"/>
    <col min="15122" max="15360" width="3.125" style="135"/>
    <col min="15361" max="15361" width="3.625" style="135" customWidth="1"/>
    <col min="15362" max="15362" width="5.375" style="135" customWidth="1"/>
    <col min="15363" max="15363" width="7.125" style="135" customWidth="1"/>
    <col min="15364" max="15364" width="10.75" style="135" customWidth="1"/>
    <col min="15365" max="15365" width="4" style="135" customWidth="1"/>
    <col min="15366" max="15366" width="3.125" style="135" customWidth="1"/>
    <col min="15367" max="15367" width="12.875" style="135" customWidth="1"/>
    <col min="15368" max="15368" width="3.125" style="135" customWidth="1"/>
    <col min="15369" max="15369" width="12.875" style="135" customWidth="1"/>
    <col min="15370" max="15370" width="3.125" style="135" customWidth="1"/>
    <col min="15371" max="15371" width="12.875" style="135" customWidth="1"/>
    <col min="15372" max="15372" width="3.125" style="135" customWidth="1"/>
    <col min="15373" max="15373" width="3.875" style="135" customWidth="1"/>
    <col min="15374" max="15374" width="2.5" style="135" customWidth="1"/>
    <col min="15375" max="15375" width="5.75" style="135" customWidth="1"/>
    <col min="15376" max="15376" width="12.625" style="135" customWidth="1"/>
    <col min="15377" max="15377" width="6.875" style="135" customWidth="1"/>
    <col min="15378" max="15616" width="3.125" style="135"/>
    <col min="15617" max="15617" width="3.625" style="135" customWidth="1"/>
    <col min="15618" max="15618" width="5.375" style="135" customWidth="1"/>
    <col min="15619" max="15619" width="7.125" style="135" customWidth="1"/>
    <col min="15620" max="15620" width="10.75" style="135" customWidth="1"/>
    <col min="15621" max="15621" width="4" style="135" customWidth="1"/>
    <col min="15622" max="15622" width="3.125" style="135" customWidth="1"/>
    <col min="15623" max="15623" width="12.875" style="135" customWidth="1"/>
    <col min="15624" max="15624" width="3.125" style="135" customWidth="1"/>
    <col min="15625" max="15625" width="12.875" style="135" customWidth="1"/>
    <col min="15626" max="15626" width="3.125" style="135" customWidth="1"/>
    <col min="15627" max="15627" width="12.875" style="135" customWidth="1"/>
    <col min="15628" max="15628" width="3.125" style="135" customWidth="1"/>
    <col min="15629" max="15629" width="3.875" style="135" customWidth="1"/>
    <col min="15630" max="15630" width="2.5" style="135" customWidth="1"/>
    <col min="15631" max="15631" width="5.75" style="135" customWidth="1"/>
    <col min="15632" max="15632" width="12.625" style="135" customWidth="1"/>
    <col min="15633" max="15633" width="6.875" style="135" customWidth="1"/>
    <col min="15634" max="15872" width="3.125" style="135"/>
    <col min="15873" max="15873" width="3.625" style="135" customWidth="1"/>
    <col min="15874" max="15874" width="5.375" style="135" customWidth="1"/>
    <col min="15875" max="15875" width="7.125" style="135" customWidth="1"/>
    <col min="15876" max="15876" width="10.75" style="135" customWidth="1"/>
    <col min="15877" max="15877" width="4" style="135" customWidth="1"/>
    <col min="15878" max="15878" width="3.125" style="135" customWidth="1"/>
    <col min="15879" max="15879" width="12.875" style="135" customWidth="1"/>
    <col min="15880" max="15880" width="3.125" style="135" customWidth="1"/>
    <col min="15881" max="15881" width="12.875" style="135" customWidth="1"/>
    <col min="15882" max="15882" width="3.125" style="135" customWidth="1"/>
    <col min="15883" max="15883" width="12.875" style="135" customWidth="1"/>
    <col min="15884" max="15884" width="3.125" style="135" customWidth="1"/>
    <col min="15885" max="15885" width="3.875" style="135" customWidth="1"/>
    <col min="15886" max="15886" width="2.5" style="135" customWidth="1"/>
    <col min="15887" max="15887" width="5.75" style="135" customWidth="1"/>
    <col min="15888" max="15888" width="12.625" style="135" customWidth="1"/>
    <col min="15889" max="15889" width="6.875" style="135" customWidth="1"/>
    <col min="15890" max="16128" width="3.125" style="135"/>
    <col min="16129" max="16129" width="3.625" style="135" customWidth="1"/>
    <col min="16130" max="16130" width="5.375" style="135" customWidth="1"/>
    <col min="16131" max="16131" width="7.125" style="135" customWidth="1"/>
    <col min="16132" max="16132" width="10.75" style="135" customWidth="1"/>
    <col min="16133" max="16133" width="4" style="135" customWidth="1"/>
    <col min="16134" max="16134" width="3.125" style="135" customWidth="1"/>
    <col min="16135" max="16135" width="12.875" style="135" customWidth="1"/>
    <col min="16136" max="16136" width="3.125" style="135" customWidth="1"/>
    <col min="16137" max="16137" width="12.875" style="135" customWidth="1"/>
    <col min="16138" max="16138" width="3.125" style="135" customWidth="1"/>
    <col min="16139" max="16139" width="12.875" style="135" customWidth="1"/>
    <col min="16140" max="16140" width="3.125" style="135" customWidth="1"/>
    <col min="16141" max="16141" width="3.875" style="135" customWidth="1"/>
    <col min="16142" max="16142" width="2.5" style="135" customWidth="1"/>
    <col min="16143" max="16143" width="5.75" style="135" customWidth="1"/>
    <col min="16144" max="16144" width="12.625" style="135" customWidth="1"/>
    <col min="16145" max="16145" width="6.875" style="135" customWidth="1"/>
    <col min="16146" max="16384" width="3.125" style="135"/>
  </cols>
  <sheetData>
    <row r="1" spans="1:20" ht="18" customHeight="1">
      <c r="A1" s="131" t="s">
        <v>410</v>
      </c>
      <c r="B1" s="132"/>
      <c r="C1" s="132"/>
      <c r="D1" s="133"/>
      <c r="E1" s="134"/>
      <c r="F1" s="133"/>
      <c r="G1" s="133"/>
      <c r="H1" s="133"/>
      <c r="I1" s="133"/>
      <c r="J1" s="133"/>
      <c r="K1" s="133"/>
      <c r="L1" s="133"/>
      <c r="M1" s="133"/>
      <c r="N1" s="133"/>
      <c r="P1" s="304" t="s">
        <v>328</v>
      </c>
      <c r="Q1" s="304"/>
      <c r="R1" s="133"/>
      <c r="S1" s="133"/>
    </row>
    <row r="2" spans="1:20" ht="13.5" customHeight="1">
      <c r="G2" s="136"/>
      <c r="K2" s="137" t="s">
        <v>329</v>
      </c>
      <c r="L2" s="305">
        <f>山口大学様式1_治験計画の概要!F1</f>
        <v>0</v>
      </c>
      <c r="M2" s="306"/>
      <c r="N2" s="306"/>
      <c r="O2" s="306"/>
      <c r="P2" s="306"/>
      <c r="Q2" s="307"/>
    </row>
    <row r="3" spans="1:20" ht="13.5" customHeight="1">
      <c r="A3" s="138"/>
      <c r="G3" s="136"/>
      <c r="K3" s="308" t="s">
        <v>330</v>
      </c>
      <c r="L3" s="305" t="s">
        <v>331</v>
      </c>
      <c r="M3" s="306"/>
      <c r="N3" s="306"/>
      <c r="O3" s="306"/>
      <c r="P3" s="306"/>
      <c r="Q3" s="307"/>
      <c r="R3" s="139"/>
    </row>
    <row r="4" spans="1:20" ht="13.5" customHeight="1">
      <c r="G4" s="136"/>
      <c r="K4" s="308"/>
      <c r="L4" s="309" t="s">
        <v>405</v>
      </c>
      <c r="M4" s="310"/>
      <c r="N4" s="310"/>
      <c r="O4" s="310"/>
      <c r="P4" s="310"/>
      <c r="Q4" s="311"/>
    </row>
    <row r="5" spans="1:20" ht="13.5" customHeight="1">
      <c r="G5" s="136"/>
      <c r="K5" s="308"/>
      <c r="L5" s="309" t="s">
        <v>332</v>
      </c>
      <c r="M5" s="310"/>
      <c r="N5" s="310"/>
      <c r="O5" s="310"/>
      <c r="P5" s="310"/>
      <c r="Q5" s="311"/>
    </row>
    <row r="6" spans="1:20" ht="13.5" customHeight="1">
      <c r="G6" s="136"/>
      <c r="K6" s="140"/>
      <c r="L6" s="141"/>
      <c r="M6" s="141"/>
      <c r="N6" s="141"/>
      <c r="O6" s="141"/>
      <c r="P6" s="141"/>
      <c r="Q6" s="141"/>
    </row>
    <row r="7" spans="1:20" ht="24.75" customHeight="1">
      <c r="A7" s="294" t="s">
        <v>406</v>
      </c>
      <c r="B7" s="294"/>
      <c r="C7" s="294"/>
      <c r="D7" s="294"/>
      <c r="E7" s="294"/>
      <c r="F7" s="294"/>
      <c r="G7" s="294"/>
      <c r="H7" s="294"/>
      <c r="I7" s="294"/>
      <c r="J7" s="294"/>
      <c r="K7" s="294"/>
      <c r="L7" s="294"/>
      <c r="M7" s="294"/>
      <c r="N7" s="294"/>
      <c r="O7" s="294"/>
      <c r="P7" s="294"/>
      <c r="Q7" s="294"/>
    </row>
    <row r="8" spans="1:20" ht="12.75" customHeight="1">
      <c r="A8" s="142"/>
      <c r="B8" s="142"/>
      <c r="C8" s="142"/>
      <c r="D8" s="142"/>
      <c r="E8" s="142"/>
      <c r="F8" s="142"/>
      <c r="G8" s="142"/>
      <c r="H8" s="142"/>
      <c r="I8" s="142"/>
      <c r="J8" s="142"/>
      <c r="K8" s="142"/>
      <c r="L8" s="142"/>
      <c r="M8" s="142"/>
      <c r="N8" s="142"/>
      <c r="O8" s="142"/>
      <c r="P8" s="142"/>
      <c r="Q8" s="142"/>
    </row>
    <row r="9" spans="1:20" ht="18.75" customHeight="1">
      <c r="A9" s="157" t="s">
        <v>333</v>
      </c>
      <c r="B9" s="158"/>
      <c r="C9" s="158"/>
      <c r="D9" s="159"/>
      <c r="E9" s="159"/>
      <c r="F9" s="159"/>
      <c r="G9" s="159"/>
      <c r="H9" s="159"/>
      <c r="I9" s="159"/>
      <c r="J9" s="159"/>
      <c r="K9" s="159"/>
      <c r="L9" s="159"/>
      <c r="M9" s="159"/>
      <c r="N9" s="159"/>
      <c r="O9" s="159"/>
      <c r="P9" s="159"/>
      <c r="Q9" s="159"/>
    </row>
    <row r="10" spans="1:20" ht="2.25" customHeight="1">
      <c r="A10" s="157"/>
      <c r="B10" s="158"/>
      <c r="C10" s="158"/>
      <c r="D10" s="159"/>
      <c r="E10" s="159"/>
      <c r="F10" s="159"/>
      <c r="G10" s="159"/>
      <c r="H10" s="159"/>
      <c r="I10" s="159"/>
      <c r="J10" s="159"/>
      <c r="K10" s="159"/>
      <c r="L10" s="159"/>
      <c r="M10" s="159"/>
      <c r="N10" s="159"/>
      <c r="O10" s="159"/>
      <c r="P10" s="159"/>
      <c r="Q10" s="159"/>
    </row>
    <row r="11" spans="1:20" ht="62.25" customHeight="1">
      <c r="A11" s="160"/>
      <c r="B11" s="295" t="s">
        <v>334</v>
      </c>
      <c r="C11" s="295"/>
      <c r="D11" s="295"/>
      <c r="E11" s="161" t="s">
        <v>335</v>
      </c>
      <c r="F11" s="296" t="s">
        <v>336</v>
      </c>
      <c r="G11" s="296"/>
      <c r="H11" s="296" t="s">
        <v>337</v>
      </c>
      <c r="I11" s="296"/>
      <c r="J11" s="296" t="s">
        <v>338</v>
      </c>
      <c r="K11" s="296"/>
      <c r="L11" s="296" t="s">
        <v>339</v>
      </c>
      <c r="M11" s="296"/>
      <c r="N11" s="296"/>
      <c r="O11" s="296"/>
      <c r="P11" s="162"/>
      <c r="Q11" s="161" t="s">
        <v>340</v>
      </c>
    </row>
    <row r="12" spans="1:20" ht="33" customHeight="1">
      <c r="A12" s="160" t="s">
        <v>341</v>
      </c>
      <c r="B12" s="290" t="s">
        <v>342</v>
      </c>
      <c r="C12" s="290"/>
      <c r="D12" s="290"/>
      <c r="E12" s="160">
        <v>4</v>
      </c>
      <c r="F12" s="297"/>
      <c r="G12" s="298"/>
      <c r="H12" s="160"/>
      <c r="I12" s="160" t="s">
        <v>343</v>
      </c>
      <c r="J12" s="160"/>
      <c r="K12" s="160" t="s">
        <v>344</v>
      </c>
      <c r="L12" s="299"/>
      <c r="M12" s="299"/>
      <c r="N12" s="299"/>
      <c r="O12" s="299"/>
      <c r="P12" s="163"/>
      <c r="Q12" s="164" t="str">
        <f>IF(H12="○",8,IF(J12="○",12,""))</f>
        <v/>
      </c>
    </row>
    <row r="13" spans="1:20" ht="35.25" customHeight="1">
      <c r="A13" s="160" t="s">
        <v>345</v>
      </c>
      <c r="B13" s="300" t="s">
        <v>346</v>
      </c>
      <c r="C13" s="300"/>
      <c r="D13" s="300"/>
      <c r="E13" s="160">
        <v>5</v>
      </c>
      <c r="F13" s="160"/>
      <c r="G13" s="162" t="s">
        <v>347</v>
      </c>
      <c r="H13" s="160"/>
      <c r="I13" s="162" t="s">
        <v>348</v>
      </c>
      <c r="J13" s="160"/>
      <c r="K13" s="162" t="s">
        <v>349</v>
      </c>
      <c r="L13" s="160"/>
      <c r="M13" s="301" t="s">
        <v>350</v>
      </c>
      <c r="N13" s="302"/>
      <c r="O13" s="303"/>
      <c r="P13" s="163"/>
      <c r="Q13" s="164" t="str">
        <f>IF(F13="○",5,IF(H13="○",10,IF(J13="○",15,IF(L13="○",25,""))))</f>
        <v/>
      </c>
      <c r="T13" s="138"/>
    </row>
    <row r="14" spans="1:20" ht="35.25" customHeight="1">
      <c r="A14" s="160" t="s">
        <v>351</v>
      </c>
      <c r="B14" s="290" t="s">
        <v>352</v>
      </c>
      <c r="C14" s="290"/>
      <c r="D14" s="290"/>
      <c r="E14" s="165">
        <v>5</v>
      </c>
      <c r="F14" s="165"/>
      <c r="G14" s="165" t="s">
        <v>353</v>
      </c>
      <c r="H14" s="165"/>
      <c r="I14" s="165" t="s">
        <v>354</v>
      </c>
      <c r="J14" s="165"/>
      <c r="K14" s="165" t="s">
        <v>355</v>
      </c>
      <c r="L14" s="165"/>
      <c r="M14" s="291" t="s">
        <v>356</v>
      </c>
      <c r="N14" s="292"/>
      <c r="O14" s="293"/>
      <c r="P14" s="163"/>
      <c r="Q14" s="166" t="str">
        <f>IF(F14="○",5,IF(H14="○",10,IF(J14="○",15,IF(L14="○",25,""))))</f>
        <v/>
      </c>
      <c r="T14" s="138"/>
    </row>
    <row r="15" spans="1:20" ht="27.75" customHeight="1">
      <c r="A15" s="281" t="s">
        <v>357</v>
      </c>
      <c r="B15" s="281"/>
      <c r="C15" s="281"/>
      <c r="D15" s="281"/>
      <c r="E15" s="282" t="s">
        <v>358</v>
      </c>
      <c r="F15" s="283"/>
      <c r="G15" s="283"/>
      <c r="H15" s="283"/>
      <c r="I15" s="283"/>
      <c r="J15" s="283"/>
      <c r="K15" s="283"/>
      <c r="L15" s="283"/>
      <c r="M15" s="283"/>
      <c r="N15" s="283"/>
      <c r="O15" s="283"/>
      <c r="P15" s="284"/>
      <c r="Q15" s="164" t="str">
        <f>IF(SUM(Q12:Q14)=0,"",SUM(Q12:Q14))</f>
        <v/>
      </c>
    </row>
    <row r="16" spans="1:20" ht="21" customHeight="1">
      <c r="A16" s="167"/>
      <c r="B16" s="168" t="s">
        <v>359</v>
      </c>
      <c r="C16" s="167"/>
      <c r="D16" s="168"/>
      <c r="E16" s="167"/>
      <c r="F16" s="167"/>
      <c r="G16" s="167"/>
      <c r="H16" s="167"/>
      <c r="I16" s="167"/>
      <c r="J16" s="167"/>
      <c r="K16" s="167"/>
      <c r="L16" s="167"/>
      <c r="M16" s="167"/>
      <c r="N16" s="167"/>
      <c r="O16" s="167"/>
      <c r="P16" s="167"/>
      <c r="Q16" s="169"/>
    </row>
    <row r="17" spans="1:32" ht="21" customHeight="1">
      <c r="A17" s="149"/>
      <c r="B17" s="130"/>
      <c r="C17" s="149"/>
      <c r="D17" s="130"/>
      <c r="E17" s="149"/>
      <c r="F17" s="149"/>
      <c r="G17" s="149"/>
      <c r="H17" s="149"/>
      <c r="I17" s="149"/>
      <c r="J17" s="149"/>
      <c r="K17" s="149"/>
      <c r="L17" s="115"/>
      <c r="M17" s="115"/>
      <c r="N17" s="115"/>
      <c r="O17" s="115"/>
      <c r="P17" s="115"/>
      <c r="Q17" s="150"/>
    </row>
    <row r="18" spans="1:32" ht="22.5" customHeight="1">
      <c r="A18" s="285" t="s">
        <v>360</v>
      </c>
      <c r="B18" s="285"/>
      <c r="C18" s="285"/>
      <c r="D18" s="285"/>
      <c r="E18" s="285"/>
      <c r="F18" s="285"/>
      <c r="G18" s="285"/>
      <c r="H18" s="285"/>
      <c r="I18" s="285"/>
      <c r="J18" s="285"/>
      <c r="K18" s="285"/>
      <c r="L18" s="285"/>
      <c r="M18" s="285"/>
      <c r="N18" s="285"/>
      <c r="O18" s="285"/>
      <c r="P18" s="285"/>
      <c r="Q18" s="285"/>
    </row>
    <row r="19" spans="1:32" ht="2.25" customHeight="1">
      <c r="A19" s="151"/>
      <c r="B19" s="151"/>
      <c r="C19" s="151"/>
      <c r="D19" s="151"/>
      <c r="E19" s="151"/>
      <c r="F19" s="151"/>
      <c r="G19" s="151"/>
      <c r="H19" s="151"/>
      <c r="I19" s="151"/>
      <c r="J19" s="151"/>
      <c r="K19" s="151"/>
      <c r="L19" s="151"/>
      <c r="M19" s="151"/>
      <c r="N19" s="151"/>
      <c r="O19" s="151"/>
      <c r="P19" s="151"/>
      <c r="Q19" s="151"/>
    </row>
    <row r="20" spans="1:32" ht="62.25" customHeight="1">
      <c r="A20" s="30"/>
      <c r="B20" s="194" t="s">
        <v>334</v>
      </c>
      <c r="C20" s="194"/>
      <c r="D20" s="194"/>
      <c r="E20" s="144" t="s">
        <v>335</v>
      </c>
      <c r="F20" s="286" t="s">
        <v>336</v>
      </c>
      <c r="G20" s="286"/>
      <c r="H20" s="286" t="s">
        <v>337</v>
      </c>
      <c r="I20" s="286"/>
      <c r="J20" s="286" t="s">
        <v>338</v>
      </c>
      <c r="K20" s="286"/>
      <c r="L20" s="286" t="s">
        <v>339</v>
      </c>
      <c r="M20" s="286"/>
      <c r="N20" s="286"/>
      <c r="O20" s="286"/>
      <c r="P20" s="145"/>
      <c r="Q20" s="144" t="s">
        <v>340</v>
      </c>
    </row>
    <row r="21" spans="1:32" ht="27" customHeight="1">
      <c r="A21" s="30" t="s">
        <v>361</v>
      </c>
      <c r="B21" s="274" t="s">
        <v>362</v>
      </c>
      <c r="C21" s="274"/>
      <c r="D21" s="274"/>
      <c r="E21" s="30">
        <v>2</v>
      </c>
      <c r="F21" s="146"/>
      <c r="G21" s="145" t="s">
        <v>363</v>
      </c>
      <c r="H21" s="146"/>
      <c r="I21" s="145">
        <v>3</v>
      </c>
      <c r="J21" s="146"/>
      <c r="K21" s="145">
        <v>4</v>
      </c>
      <c r="L21" s="146"/>
      <c r="M21" s="287" t="s">
        <v>364</v>
      </c>
      <c r="N21" s="288"/>
      <c r="O21" s="289"/>
      <c r="P21" s="152"/>
      <c r="Q21" s="147" t="str">
        <f>IF(F21="○",2,IF(H21="○",4,IF(J21="○",6,IF(L21="○",10,""))))</f>
        <v/>
      </c>
      <c r="T21" s="138"/>
    </row>
    <row r="22" spans="1:32" ht="27" customHeight="1">
      <c r="A22" s="30" t="s">
        <v>365</v>
      </c>
      <c r="B22" s="274" t="s">
        <v>366</v>
      </c>
      <c r="C22" s="274"/>
      <c r="D22" s="274"/>
      <c r="E22" s="30">
        <v>2</v>
      </c>
      <c r="F22" s="146"/>
      <c r="G22" s="145" t="s">
        <v>367</v>
      </c>
      <c r="H22" s="146"/>
      <c r="I22" s="145" t="s">
        <v>368</v>
      </c>
      <c r="J22" s="146"/>
      <c r="K22" s="145" t="s">
        <v>369</v>
      </c>
      <c r="L22" s="275"/>
      <c r="M22" s="277"/>
      <c r="N22" s="277"/>
      <c r="O22" s="276"/>
      <c r="P22" s="152"/>
      <c r="Q22" s="147" t="str">
        <f>IF(F22="○",2,IF(H22="○",4,IF(J22="○",6,"")))</f>
        <v/>
      </c>
      <c r="T22" s="138"/>
    </row>
    <row r="23" spans="1:32" ht="27" customHeight="1">
      <c r="A23" s="30" t="s">
        <v>365</v>
      </c>
      <c r="B23" s="274" t="s">
        <v>370</v>
      </c>
      <c r="C23" s="274"/>
      <c r="D23" s="274"/>
      <c r="E23" s="30">
        <v>6</v>
      </c>
      <c r="F23" s="146"/>
      <c r="G23" s="145" t="s">
        <v>371</v>
      </c>
      <c r="H23" s="275"/>
      <c r="I23" s="276"/>
      <c r="J23" s="275"/>
      <c r="K23" s="276"/>
      <c r="L23" s="275"/>
      <c r="M23" s="277"/>
      <c r="N23" s="277"/>
      <c r="O23" s="276"/>
      <c r="P23" s="153"/>
      <c r="Q23" s="148" t="str">
        <f>IF(F23="○",6,"")</f>
        <v/>
      </c>
      <c r="T23" s="138"/>
    </row>
    <row r="24" spans="1:32" ht="27" customHeight="1">
      <c r="A24" s="30" t="s">
        <v>372</v>
      </c>
      <c r="B24" s="274" t="s">
        <v>373</v>
      </c>
      <c r="C24" s="274"/>
      <c r="D24" s="274"/>
      <c r="E24" s="30">
        <v>2</v>
      </c>
      <c r="F24" s="146"/>
      <c r="G24" s="145" t="s">
        <v>374</v>
      </c>
      <c r="H24" s="146"/>
      <c r="I24" s="145" t="s">
        <v>375</v>
      </c>
      <c r="J24" s="275"/>
      <c r="K24" s="276"/>
      <c r="L24" s="146"/>
      <c r="M24" s="278" t="s">
        <v>376</v>
      </c>
      <c r="N24" s="279"/>
      <c r="O24" s="280"/>
      <c r="P24" s="152"/>
      <c r="Q24" s="147">
        <f>IF(F24="○",2,0)+IF(H24="○",4,0)+IF(L24="○",10,0)</f>
        <v>0</v>
      </c>
      <c r="T24" s="138"/>
    </row>
    <row r="25" spans="1:32" ht="27" customHeight="1">
      <c r="A25" s="30" t="s">
        <v>377</v>
      </c>
      <c r="B25" s="274" t="s">
        <v>378</v>
      </c>
      <c r="C25" s="274"/>
      <c r="D25" s="274"/>
      <c r="E25" s="30">
        <v>2</v>
      </c>
      <c r="F25" s="146"/>
      <c r="G25" s="154" t="s">
        <v>379</v>
      </c>
      <c r="H25" s="146"/>
      <c r="I25" s="154" t="s">
        <v>380</v>
      </c>
      <c r="J25" s="146"/>
      <c r="K25" s="154" t="s">
        <v>381</v>
      </c>
      <c r="L25" s="275"/>
      <c r="M25" s="277"/>
      <c r="N25" s="277"/>
      <c r="O25" s="276"/>
      <c r="P25" s="152"/>
      <c r="Q25" s="147">
        <f>IF(F25="○",2,0)+IF(H25="○",4,0)+IF(J25="○",6,0)</f>
        <v>0</v>
      </c>
      <c r="T25" s="138"/>
    </row>
    <row r="26" spans="1:32" ht="27" customHeight="1">
      <c r="A26" s="30" t="s">
        <v>382</v>
      </c>
      <c r="B26" s="274" t="s">
        <v>383</v>
      </c>
      <c r="C26" s="274"/>
      <c r="D26" s="274"/>
      <c r="E26" s="30">
        <v>15</v>
      </c>
      <c r="F26" s="146"/>
      <c r="G26" s="145" t="s">
        <v>384</v>
      </c>
      <c r="H26" s="275"/>
      <c r="I26" s="276"/>
      <c r="J26" s="275"/>
      <c r="K26" s="276"/>
      <c r="L26" s="275"/>
      <c r="M26" s="277"/>
      <c r="N26" s="277"/>
      <c r="O26" s="276"/>
      <c r="P26" s="152"/>
      <c r="Q26" s="148" t="str">
        <f>IF(F26="○",15,"")</f>
        <v/>
      </c>
      <c r="T26" s="138"/>
    </row>
    <row r="27" spans="1:32" ht="27" customHeight="1">
      <c r="A27" s="30" t="s">
        <v>385</v>
      </c>
      <c r="B27" s="274" t="s">
        <v>386</v>
      </c>
      <c r="C27" s="274"/>
      <c r="D27" s="274"/>
      <c r="E27" s="30">
        <v>4</v>
      </c>
      <c r="F27" s="275"/>
      <c r="G27" s="276"/>
      <c r="H27" s="275"/>
      <c r="I27" s="276"/>
      <c r="J27" s="146"/>
      <c r="K27" s="154" t="s">
        <v>387</v>
      </c>
      <c r="L27" s="146"/>
      <c r="M27" s="278" t="s">
        <v>388</v>
      </c>
      <c r="N27" s="279"/>
      <c r="O27" s="280"/>
      <c r="P27" s="152"/>
      <c r="Q27" s="148">
        <f>IF(J27="○",12,0)+IF(L27="○",20,0)</f>
        <v>0</v>
      </c>
      <c r="T27" s="138"/>
    </row>
    <row r="28" spans="1:32" ht="27" customHeight="1">
      <c r="A28" s="30" t="s">
        <v>389</v>
      </c>
      <c r="B28" s="274" t="s">
        <v>390</v>
      </c>
      <c r="C28" s="274"/>
      <c r="D28" s="274"/>
      <c r="E28" s="30">
        <v>20</v>
      </c>
      <c r="F28" s="146"/>
      <c r="G28" s="145" t="s">
        <v>391</v>
      </c>
      <c r="H28" s="275"/>
      <c r="I28" s="276"/>
      <c r="J28" s="275"/>
      <c r="K28" s="276"/>
      <c r="L28" s="275"/>
      <c r="M28" s="277"/>
      <c r="N28" s="277"/>
      <c r="O28" s="276"/>
      <c r="P28" s="152"/>
      <c r="Q28" s="147" t="str">
        <f>IF(F28="○",20,"")</f>
        <v/>
      </c>
      <c r="T28" s="138"/>
      <c r="AF28" s="133"/>
    </row>
    <row r="29" spans="1:32" ht="36" customHeight="1">
      <c r="A29" s="30" t="s">
        <v>392</v>
      </c>
      <c r="B29" s="274" t="s">
        <v>393</v>
      </c>
      <c r="C29" s="274"/>
      <c r="D29" s="274"/>
      <c r="E29" s="30">
        <v>1</v>
      </c>
      <c r="F29" s="155"/>
      <c r="G29" s="145" t="s">
        <v>394</v>
      </c>
      <c r="H29" s="155"/>
      <c r="I29" s="156" t="s">
        <v>395</v>
      </c>
      <c r="J29" s="155"/>
      <c r="K29" s="88" t="s">
        <v>396</v>
      </c>
      <c r="L29" s="275"/>
      <c r="M29" s="277"/>
      <c r="N29" s="277"/>
      <c r="O29" s="276"/>
      <c r="P29" s="152"/>
      <c r="Q29" s="147">
        <f>(F29*1)+(H29*2)+(J29*3)</f>
        <v>0</v>
      </c>
    </row>
    <row r="30" spans="1:32" ht="28.5" customHeight="1">
      <c r="A30" s="269" t="s">
        <v>357</v>
      </c>
      <c r="B30" s="269"/>
      <c r="C30" s="269"/>
      <c r="D30" s="269"/>
      <c r="E30" s="270" t="s">
        <v>397</v>
      </c>
      <c r="F30" s="271"/>
      <c r="G30" s="271"/>
      <c r="H30" s="271"/>
      <c r="I30" s="271"/>
      <c r="J30" s="271"/>
      <c r="K30" s="271"/>
      <c r="L30" s="271"/>
      <c r="M30" s="271"/>
      <c r="N30" s="271"/>
      <c r="O30" s="271"/>
      <c r="P30" s="272"/>
      <c r="Q30" s="148" t="str">
        <f>IF(SUM(Q21:Q29)=0,"",SUM(Q21:Q29))</f>
        <v/>
      </c>
    </row>
    <row r="31" spans="1:32" ht="20.25" customHeight="1">
      <c r="B31" s="138" t="s">
        <v>398</v>
      </c>
    </row>
    <row r="32" spans="1:32">
      <c r="B32" s="146"/>
      <c r="C32" s="138" t="s">
        <v>399</v>
      </c>
      <c r="L32" s="143"/>
      <c r="M32" s="143"/>
      <c r="N32" s="135"/>
      <c r="P32" s="135"/>
    </row>
    <row r="33" spans="2:17">
      <c r="B33" s="155"/>
      <c r="C33" s="138" t="s">
        <v>400</v>
      </c>
      <c r="L33" s="143"/>
      <c r="M33" s="143"/>
      <c r="N33" s="135"/>
      <c r="P33" s="135"/>
    </row>
    <row r="34" spans="2:17">
      <c r="B34" s="133"/>
      <c r="C34" s="138"/>
      <c r="L34" s="143"/>
      <c r="M34" s="143"/>
      <c r="N34" s="135"/>
      <c r="P34" s="135"/>
    </row>
    <row r="35" spans="2:17" ht="33" customHeight="1">
      <c r="B35" s="273" t="s">
        <v>401</v>
      </c>
      <c r="C35" s="273"/>
      <c r="D35" s="273"/>
      <c r="E35" s="273"/>
      <c r="F35" s="273"/>
      <c r="G35" s="273"/>
      <c r="H35" s="273"/>
      <c r="I35" s="273"/>
      <c r="J35" s="273"/>
      <c r="K35" s="273"/>
      <c r="L35" s="273"/>
      <c r="M35" s="273"/>
      <c r="N35" s="273"/>
      <c r="O35" s="273"/>
      <c r="P35" s="273"/>
      <c r="Q35" s="273"/>
    </row>
    <row r="36" spans="2:17">
      <c r="B36" s="133"/>
      <c r="C36" s="138"/>
      <c r="L36" s="143"/>
      <c r="M36" s="143"/>
      <c r="N36" s="135"/>
      <c r="P36" s="135"/>
    </row>
    <row r="37" spans="2:17">
      <c r="B37" s="133" t="s">
        <v>402</v>
      </c>
      <c r="C37" s="138"/>
      <c r="L37" s="143"/>
      <c r="M37" s="143"/>
      <c r="N37" s="135"/>
      <c r="P37" s="135"/>
    </row>
    <row r="38" spans="2:17">
      <c r="B38" s="133"/>
      <c r="C38" s="138"/>
      <c r="L38" s="143"/>
      <c r="M38" s="143"/>
      <c r="N38" s="135"/>
      <c r="P38" s="135"/>
    </row>
    <row r="39" spans="2:17">
      <c r="B39" s="133"/>
      <c r="C39" s="138"/>
      <c r="L39" s="143"/>
      <c r="M39" s="143"/>
      <c r="N39" s="135"/>
      <c r="P39" s="135"/>
    </row>
    <row r="40" spans="2:17">
      <c r="B40" s="133"/>
      <c r="C40" s="138"/>
      <c r="L40" s="143"/>
      <c r="M40" s="143"/>
      <c r="N40" s="135"/>
      <c r="P40" s="135"/>
    </row>
    <row r="41" spans="2:17">
      <c r="B41" s="133"/>
      <c r="C41" s="138"/>
      <c r="L41" s="143"/>
      <c r="M41" s="143"/>
      <c r="N41" s="135"/>
      <c r="P41" s="135"/>
    </row>
    <row r="42" spans="2:17">
      <c r="B42" s="136"/>
      <c r="C42" s="138"/>
    </row>
    <row r="43" spans="2:17">
      <c r="B43" s="136"/>
      <c r="C43" s="138"/>
    </row>
    <row r="44" spans="2:17">
      <c r="B44" s="136"/>
      <c r="C44" s="138"/>
    </row>
    <row r="45" spans="2:17">
      <c r="C45" s="138"/>
    </row>
    <row r="46" spans="2:17">
      <c r="C46" s="138"/>
    </row>
    <row r="47" spans="2:17">
      <c r="B47" s="136"/>
      <c r="C47" s="138"/>
    </row>
  </sheetData>
  <mergeCells count="57">
    <mergeCell ref="P1:Q1"/>
    <mergeCell ref="L2:Q2"/>
    <mergeCell ref="K3:K5"/>
    <mergeCell ref="L3:Q3"/>
    <mergeCell ref="L4:Q4"/>
    <mergeCell ref="L5:Q5"/>
    <mergeCell ref="B12:D12"/>
    <mergeCell ref="F12:G12"/>
    <mergeCell ref="L12:O12"/>
    <mergeCell ref="B13:D13"/>
    <mergeCell ref="M13:O13"/>
    <mergeCell ref="A7:Q7"/>
    <mergeCell ref="B11:D11"/>
    <mergeCell ref="F11:G11"/>
    <mergeCell ref="H11:I11"/>
    <mergeCell ref="J11:K11"/>
    <mergeCell ref="L11:O11"/>
    <mergeCell ref="B21:D21"/>
    <mergeCell ref="M21:O21"/>
    <mergeCell ref="B22:D22"/>
    <mergeCell ref="L22:O22"/>
    <mergeCell ref="B14:D14"/>
    <mergeCell ref="M14:O14"/>
    <mergeCell ref="A15:D15"/>
    <mergeCell ref="E15:P15"/>
    <mergeCell ref="A18:Q18"/>
    <mergeCell ref="B20:D20"/>
    <mergeCell ref="F20:G20"/>
    <mergeCell ref="H20:I20"/>
    <mergeCell ref="J20:K20"/>
    <mergeCell ref="L20:O20"/>
    <mergeCell ref="B23:D23"/>
    <mergeCell ref="H23:I23"/>
    <mergeCell ref="J23:K23"/>
    <mergeCell ref="L23:O23"/>
    <mergeCell ref="L25:O25"/>
    <mergeCell ref="B24:D24"/>
    <mergeCell ref="J24:K24"/>
    <mergeCell ref="M24:O24"/>
    <mergeCell ref="B25:D25"/>
    <mergeCell ref="B27:D27"/>
    <mergeCell ref="F27:G27"/>
    <mergeCell ref="H27:I27"/>
    <mergeCell ref="M27:O27"/>
    <mergeCell ref="B26:D26"/>
    <mergeCell ref="H26:I26"/>
    <mergeCell ref="J26:K26"/>
    <mergeCell ref="L26:O26"/>
    <mergeCell ref="A30:D30"/>
    <mergeCell ref="E30:P30"/>
    <mergeCell ref="B35:Q35"/>
    <mergeCell ref="B28:D28"/>
    <mergeCell ref="H28:I28"/>
    <mergeCell ref="J28:K28"/>
    <mergeCell ref="L28:O28"/>
    <mergeCell ref="B29:D29"/>
    <mergeCell ref="L29:O29"/>
  </mergeCells>
  <phoneticPr fontId="3"/>
  <pageMargins left="0.7" right="0.7" top="0.75" bottom="0.75" header="0.3" footer="0.3"/>
  <pageSetup paperSize="9" scale="71" fitToHeight="0" orientation="portrait" r:id="rId1"/>
  <extLst>
    <ext xmlns:x14="http://schemas.microsoft.com/office/spreadsheetml/2009/9/main" uri="{CCE6A557-97BC-4b89-ADB6-D9C93CAAB3DF}">
      <x14:dataValidations xmlns:xm="http://schemas.microsoft.com/office/excel/2006/main" count="1">
        <x14:dataValidation type="list" allowBlank="1">
          <x14:formula1>
            <xm:f>"○"</xm:f>
          </x14:formula1>
          <xm:sqref>F13:F14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H12:H14 JD12:JD14 SZ12:SZ14 ACV12:ACV14 AMR12:AMR14 AWN12:AWN14 BGJ12:BGJ14 BQF12:BQF14 CAB12:CAB14 CJX12:CJX14 CTT12:CTT14 DDP12:DDP14 DNL12:DNL14 DXH12:DXH14 EHD12:EHD14 EQZ12:EQZ14 FAV12:FAV14 FKR12:FKR14 FUN12:FUN14 GEJ12:GEJ14 GOF12:GOF14 GYB12:GYB14 HHX12:HHX14 HRT12:HRT14 IBP12:IBP14 ILL12:ILL14 IVH12:IVH14 JFD12:JFD14 JOZ12:JOZ14 JYV12:JYV14 KIR12:KIR14 KSN12:KSN14 LCJ12:LCJ14 LMF12:LMF14 LWB12:LWB14 MFX12:MFX14 MPT12:MPT14 MZP12:MZP14 NJL12:NJL14 NTH12:NTH14 ODD12:ODD14 OMZ12:OMZ14 OWV12:OWV14 PGR12:PGR14 PQN12:PQN14 QAJ12:QAJ14 QKF12:QKF14 QUB12:QUB14 RDX12:RDX14 RNT12:RNT14 RXP12:RXP14 SHL12:SHL14 SRH12:SRH14 TBD12:TBD14 TKZ12:TKZ14 TUV12:TUV14 UER12:UER14 UON12:UON14 UYJ12:UYJ14 VIF12:VIF14 VSB12:VSB14 WBX12:WBX14 WLT12:WLT14 WVP12:WVP14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J12:J14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WVR12:WVR14 J65548:J65550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J131084:J131086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J196620:J196622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J262156:J262158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J327692:J327694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J393228:J393230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J458764:J458766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J524300:J524302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J589836:J589838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J655372:J655374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J720908:J720910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J786444:J786446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J851980:J851982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J917516:J917518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J983052:J983054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F21:F26 JB21:JB26 SX21:SX26 ACT21:ACT26 AMP21:AMP26 AWL21:AWL26 BGH21:BGH26 BQD21:BQD26 BZZ21:BZZ26 CJV21:CJV26 CTR21:CTR26 DDN21:DDN26 DNJ21:DNJ26 DXF21:DXF26 EHB21:EHB26 EQX21:EQX26 FAT21:FAT26 FKP21:FKP26 FUL21:FUL26 GEH21:GEH26 GOD21:GOD26 GXZ21:GXZ26 HHV21:HHV26 HRR21:HRR26 IBN21:IBN26 ILJ21:ILJ26 IVF21:IVF26 JFB21:JFB26 JOX21:JOX26 JYT21:JYT26 KIP21:KIP26 KSL21:KSL26 LCH21:LCH26 LMD21:LMD26 LVZ21:LVZ26 MFV21:MFV26 MPR21:MPR26 MZN21:MZN26 NJJ21:NJJ26 NTF21:NTF26 ODB21:ODB26 OMX21:OMX26 OWT21:OWT26 PGP21:PGP26 PQL21:PQL26 QAH21:QAH26 QKD21:QKD26 QTZ21:QTZ26 RDV21:RDV26 RNR21:RNR26 RXN21:RXN26 SHJ21:SHJ26 SRF21:SRF26 TBB21:TBB26 TKX21:TKX26 TUT21:TUT26 UEP21:UEP26 UOL21:UOL26 UYH21:UYH26 VID21:VID26 VRZ21:VRZ26 WBV21:WBV26 WLR21:WLR26 WVN21:WVN26 F65557:F65562 JB65557:JB65562 SX65557:SX65562 ACT65557:ACT65562 AMP65557:AMP65562 AWL65557:AWL65562 BGH65557:BGH65562 BQD65557:BQD65562 BZZ65557:BZZ65562 CJV65557:CJV65562 CTR65557:CTR65562 DDN65557:DDN65562 DNJ65557:DNJ65562 DXF65557:DXF65562 EHB65557:EHB65562 EQX65557:EQX65562 FAT65557:FAT65562 FKP65557:FKP65562 FUL65557:FUL65562 GEH65557:GEH65562 GOD65557:GOD65562 GXZ65557:GXZ65562 HHV65557:HHV65562 HRR65557:HRR65562 IBN65557:IBN65562 ILJ65557:ILJ65562 IVF65557:IVF65562 JFB65557:JFB65562 JOX65557:JOX65562 JYT65557:JYT65562 KIP65557:KIP65562 KSL65557:KSL65562 LCH65557:LCH65562 LMD65557:LMD65562 LVZ65557:LVZ65562 MFV65557:MFV65562 MPR65557:MPR65562 MZN65557:MZN65562 NJJ65557:NJJ65562 NTF65557:NTF65562 ODB65557:ODB65562 OMX65557:OMX65562 OWT65557:OWT65562 PGP65557:PGP65562 PQL65557:PQL65562 QAH65557:QAH65562 QKD65557:QKD65562 QTZ65557:QTZ65562 RDV65557:RDV65562 RNR65557:RNR65562 RXN65557:RXN65562 SHJ65557:SHJ65562 SRF65557:SRF65562 TBB65557:TBB65562 TKX65557:TKX65562 TUT65557:TUT65562 UEP65557:UEP65562 UOL65557:UOL65562 UYH65557:UYH65562 VID65557:VID65562 VRZ65557:VRZ65562 WBV65557:WBV65562 WLR65557:WLR65562 WVN65557:WVN65562 F131093:F131098 JB131093:JB131098 SX131093:SX131098 ACT131093:ACT131098 AMP131093:AMP131098 AWL131093:AWL131098 BGH131093:BGH131098 BQD131093:BQD131098 BZZ131093:BZZ131098 CJV131093:CJV131098 CTR131093:CTR131098 DDN131093:DDN131098 DNJ131093:DNJ131098 DXF131093:DXF131098 EHB131093:EHB131098 EQX131093:EQX131098 FAT131093:FAT131098 FKP131093:FKP131098 FUL131093:FUL131098 GEH131093:GEH131098 GOD131093:GOD131098 GXZ131093:GXZ131098 HHV131093:HHV131098 HRR131093:HRR131098 IBN131093:IBN131098 ILJ131093:ILJ131098 IVF131093:IVF131098 JFB131093:JFB131098 JOX131093:JOX131098 JYT131093:JYT131098 KIP131093:KIP131098 KSL131093:KSL131098 LCH131093:LCH131098 LMD131093:LMD131098 LVZ131093:LVZ131098 MFV131093:MFV131098 MPR131093:MPR131098 MZN131093:MZN131098 NJJ131093:NJJ131098 NTF131093:NTF131098 ODB131093:ODB131098 OMX131093:OMX131098 OWT131093:OWT131098 PGP131093:PGP131098 PQL131093:PQL131098 QAH131093:QAH131098 QKD131093:QKD131098 QTZ131093:QTZ131098 RDV131093:RDV131098 RNR131093:RNR131098 RXN131093:RXN131098 SHJ131093:SHJ131098 SRF131093:SRF131098 TBB131093:TBB131098 TKX131093:TKX131098 TUT131093:TUT131098 UEP131093:UEP131098 UOL131093:UOL131098 UYH131093:UYH131098 VID131093:VID131098 VRZ131093:VRZ131098 WBV131093:WBV131098 WLR131093:WLR131098 WVN131093:WVN131098 F196629:F196634 JB196629:JB196634 SX196629:SX196634 ACT196629:ACT196634 AMP196629:AMP196634 AWL196629:AWL196634 BGH196629:BGH196634 BQD196629:BQD196634 BZZ196629:BZZ196634 CJV196629:CJV196634 CTR196629:CTR196634 DDN196629:DDN196634 DNJ196629:DNJ196634 DXF196629:DXF196634 EHB196629:EHB196634 EQX196629:EQX196634 FAT196629:FAT196634 FKP196629:FKP196634 FUL196629:FUL196634 GEH196629:GEH196634 GOD196629:GOD196634 GXZ196629:GXZ196634 HHV196629:HHV196634 HRR196629:HRR196634 IBN196629:IBN196634 ILJ196629:ILJ196634 IVF196629:IVF196634 JFB196629:JFB196634 JOX196629:JOX196634 JYT196629:JYT196634 KIP196629:KIP196634 KSL196629:KSL196634 LCH196629:LCH196634 LMD196629:LMD196634 LVZ196629:LVZ196634 MFV196629:MFV196634 MPR196629:MPR196634 MZN196629:MZN196634 NJJ196629:NJJ196634 NTF196629:NTF196634 ODB196629:ODB196634 OMX196629:OMX196634 OWT196629:OWT196634 PGP196629:PGP196634 PQL196629:PQL196634 QAH196629:QAH196634 QKD196629:QKD196634 QTZ196629:QTZ196634 RDV196629:RDV196634 RNR196629:RNR196634 RXN196629:RXN196634 SHJ196629:SHJ196634 SRF196629:SRF196634 TBB196629:TBB196634 TKX196629:TKX196634 TUT196629:TUT196634 UEP196629:UEP196634 UOL196629:UOL196634 UYH196629:UYH196634 VID196629:VID196634 VRZ196629:VRZ196634 WBV196629:WBV196634 WLR196629:WLR196634 WVN196629:WVN196634 F262165:F262170 JB262165:JB262170 SX262165:SX262170 ACT262165:ACT262170 AMP262165:AMP262170 AWL262165:AWL262170 BGH262165:BGH262170 BQD262165:BQD262170 BZZ262165:BZZ262170 CJV262165:CJV262170 CTR262165:CTR262170 DDN262165:DDN262170 DNJ262165:DNJ262170 DXF262165:DXF262170 EHB262165:EHB262170 EQX262165:EQX262170 FAT262165:FAT262170 FKP262165:FKP262170 FUL262165:FUL262170 GEH262165:GEH262170 GOD262165:GOD262170 GXZ262165:GXZ262170 HHV262165:HHV262170 HRR262165:HRR262170 IBN262165:IBN262170 ILJ262165:ILJ262170 IVF262165:IVF262170 JFB262165:JFB262170 JOX262165:JOX262170 JYT262165:JYT262170 KIP262165:KIP262170 KSL262165:KSL262170 LCH262165:LCH262170 LMD262165:LMD262170 LVZ262165:LVZ262170 MFV262165:MFV262170 MPR262165:MPR262170 MZN262165:MZN262170 NJJ262165:NJJ262170 NTF262165:NTF262170 ODB262165:ODB262170 OMX262165:OMX262170 OWT262165:OWT262170 PGP262165:PGP262170 PQL262165:PQL262170 QAH262165:QAH262170 QKD262165:QKD262170 QTZ262165:QTZ262170 RDV262165:RDV262170 RNR262165:RNR262170 RXN262165:RXN262170 SHJ262165:SHJ262170 SRF262165:SRF262170 TBB262165:TBB262170 TKX262165:TKX262170 TUT262165:TUT262170 UEP262165:UEP262170 UOL262165:UOL262170 UYH262165:UYH262170 VID262165:VID262170 VRZ262165:VRZ262170 WBV262165:WBV262170 WLR262165:WLR262170 WVN262165:WVN262170 F327701:F327706 JB327701:JB327706 SX327701:SX327706 ACT327701:ACT327706 AMP327701:AMP327706 AWL327701:AWL327706 BGH327701:BGH327706 BQD327701:BQD327706 BZZ327701:BZZ327706 CJV327701:CJV327706 CTR327701:CTR327706 DDN327701:DDN327706 DNJ327701:DNJ327706 DXF327701:DXF327706 EHB327701:EHB327706 EQX327701:EQX327706 FAT327701:FAT327706 FKP327701:FKP327706 FUL327701:FUL327706 GEH327701:GEH327706 GOD327701:GOD327706 GXZ327701:GXZ327706 HHV327701:HHV327706 HRR327701:HRR327706 IBN327701:IBN327706 ILJ327701:ILJ327706 IVF327701:IVF327706 JFB327701:JFB327706 JOX327701:JOX327706 JYT327701:JYT327706 KIP327701:KIP327706 KSL327701:KSL327706 LCH327701:LCH327706 LMD327701:LMD327706 LVZ327701:LVZ327706 MFV327701:MFV327706 MPR327701:MPR327706 MZN327701:MZN327706 NJJ327701:NJJ327706 NTF327701:NTF327706 ODB327701:ODB327706 OMX327701:OMX327706 OWT327701:OWT327706 PGP327701:PGP327706 PQL327701:PQL327706 QAH327701:QAH327706 QKD327701:QKD327706 QTZ327701:QTZ327706 RDV327701:RDV327706 RNR327701:RNR327706 RXN327701:RXN327706 SHJ327701:SHJ327706 SRF327701:SRF327706 TBB327701:TBB327706 TKX327701:TKX327706 TUT327701:TUT327706 UEP327701:UEP327706 UOL327701:UOL327706 UYH327701:UYH327706 VID327701:VID327706 VRZ327701:VRZ327706 WBV327701:WBV327706 WLR327701:WLR327706 WVN327701:WVN327706 F393237:F393242 JB393237:JB393242 SX393237:SX393242 ACT393237:ACT393242 AMP393237:AMP393242 AWL393237:AWL393242 BGH393237:BGH393242 BQD393237:BQD393242 BZZ393237:BZZ393242 CJV393237:CJV393242 CTR393237:CTR393242 DDN393237:DDN393242 DNJ393237:DNJ393242 DXF393237:DXF393242 EHB393237:EHB393242 EQX393237:EQX393242 FAT393237:FAT393242 FKP393237:FKP393242 FUL393237:FUL393242 GEH393237:GEH393242 GOD393237:GOD393242 GXZ393237:GXZ393242 HHV393237:HHV393242 HRR393237:HRR393242 IBN393237:IBN393242 ILJ393237:ILJ393242 IVF393237:IVF393242 JFB393237:JFB393242 JOX393237:JOX393242 JYT393237:JYT393242 KIP393237:KIP393242 KSL393237:KSL393242 LCH393237:LCH393242 LMD393237:LMD393242 LVZ393237:LVZ393242 MFV393237:MFV393242 MPR393237:MPR393242 MZN393237:MZN393242 NJJ393237:NJJ393242 NTF393237:NTF393242 ODB393237:ODB393242 OMX393237:OMX393242 OWT393237:OWT393242 PGP393237:PGP393242 PQL393237:PQL393242 QAH393237:QAH393242 QKD393237:QKD393242 QTZ393237:QTZ393242 RDV393237:RDV393242 RNR393237:RNR393242 RXN393237:RXN393242 SHJ393237:SHJ393242 SRF393237:SRF393242 TBB393237:TBB393242 TKX393237:TKX393242 TUT393237:TUT393242 UEP393237:UEP393242 UOL393237:UOL393242 UYH393237:UYH393242 VID393237:VID393242 VRZ393237:VRZ393242 WBV393237:WBV393242 WLR393237:WLR393242 WVN393237:WVN393242 F458773:F458778 JB458773:JB458778 SX458773:SX458778 ACT458773:ACT458778 AMP458773:AMP458778 AWL458773:AWL458778 BGH458773:BGH458778 BQD458773:BQD458778 BZZ458773:BZZ458778 CJV458773:CJV458778 CTR458773:CTR458778 DDN458773:DDN458778 DNJ458773:DNJ458778 DXF458773:DXF458778 EHB458773:EHB458778 EQX458773:EQX458778 FAT458773:FAT458778 FKP458773:FKP458778 FUL458773:FUL458778 GEH458773:GEH458778 GOD458773:GOD458778 GXZ458773:GXZ458778 HHV458773:HHV458778 HRR458773:HRR458778 IBN458773:IBN458778 ILJ458773:ILJ458778 IVF458773:IVF458778 JFB458773:JFB458778 JOX458773:JOX458778 JYT458773:JYT458778 KIP458773:KIP458778 KSL458773:KSL458778 LCH458773:LCH458778 LMD458773:LMD458778 LVZ458773:LVZ458778 MFV458773:MFV458778 MPR458773:MPR458778 MZN458773:MZN458778 NJJ458773:NJJ458778 NTF458773:NTF458778 ODB458773:ODB458778 OMX458773:OMX458778 OWT458773:OWT458778 PGP458773:PGP458778 PQL458773:PQL458778 QAH458773:QAH458778 QKD458773:QKD458778 QTZ458773:QTZ458778 RDV458773:RDV458778 RNR458773:RNR458778 RXN458773:RXN458778 SHJ458773:SHJ458778 SRF458773:SRF458778 TBB458773:TBB458778 TKX458773:TKX458778 TUT458773:TUT458778 UEP458773:UEP458778 UOL458773:UOL458778 UYH458773:UYH458778 VID458773:VID458778 VRZ458773:VRZ458778 WBV458773:WBV458778 WLR458773:WLR458778 WVN458773:WVN458778 F524309:F524314 JB524309:JB524314 SX524309:SX524314 ACT524309:ACT524314 AMP524309:AMP524314 AWL524309:AWL524314 BGH524309:BGH524314 BQD524309:BQD524314 BZZ524309:BZZ524314 CJV524309:CJV524314 CTR524309:CTR524314 DDN524309:DDN524314 DNJ524309:DNJ524314 DXF524309:DXF524314 EHB524309:EHB524314 EQX524309:EQX524314 FAT524309:FAT524314 FKP524309:FKP524314 FUL524309:FUL524314 GEH524309:GEH524314 GOD524309:GOD524314 GXZ524309:GXZ524314 HHV524309:HHV524314 HRR524309:HRR524314 IBN524309:IBN524314 ILJ524309:ILJ524314 IVF524309:IVF524314 JFB524309:JFB524314 JOX524309:JOX524314 JYT524309:JYT524314 KIP524309:KIP524314 KSL524309:KSL524314 LCH524309:LCH524314 LMD524309:LMD524314 LVZ524309:LVZ524314 MFV524309:MFV524314 MPR524309:MPR524314 MZN524309:MZN524314 NJJ524309:NJJ524314 NTF524309:NTF524314 ODB524309:ODB524314 OMX524309:OMX524314 OWT524309:OWT524314 PGP524309:PGP524314 PQL524309:PQL524314 QAH524309:QAH524314 QKD524309:QKD524314 QTZ524309:QTZ524314 RDV524309:RDV524314 RNR524309:RNR524314 RXN524309:RXN524314 SHJ524309:SHJ524314 SRF524309:SRF524314 TBB524309:TBB524314 TKX524309:TKX524314 TUT524309:TUT524314 UEP524309:UEP524314 UOL524309:UOL524314 UYH524309:UYH524314 VID524309:VID524314 VRZ524309:VRZ524314 WBV524309:WBV524314 WLR524309:WLR524314 WVN524309:WVN524314 F589845:F589850 JB589845:JB589850 SX589845:SX589850 ACT589845:ACT589850 AMP589845:AMP589850 AWL589845:AWL589850 BGH589845:BGH589850 BQD589845:BQD589850 BZZ589845:BZZ589850 CJV589845:CJV589850 CTR589845:CTR589850 DDN589845:DDN589850 DNJ589845:DNJ589850 DXF589845:DXF589850 EHB589845:EHB589850 EQX589845:EQX589850 FAT589845:FAT589850 FKP589845:FKP589850 FUL589845:FUL589850 GEH589845:GEH589850 GOD589845:GOD589850 GXZ589845:GXZ589850 HHV589845:HHV589850 HRR589845:HRR589850 IBN589845:IBN589850 ILJ589845:ILJ589850 IVF589845:IVF589850 JFB589845:JFB589850 JOX589845:JOX589850 JYT589845:JYT589850 KIP589845:KIP589850 KSL589845:KSL589850 LCH589845:LCH589850 LMD589845:LMD589850 LVZ589845:LVZ589850 MFV589845:MFV589850 MPR589845:MPR589850 MZN589845:MZN589850 NJJ589845:NJJ589850 NTF589845:NTF589850 ODB589845:ODB589850 OMX589845:OMX589850 OWT589845:OWT589850 PGP589845:PGP589850 PQL589845:PQL589850 QAH589845:QAH589850 QKD589845:QKD589850 QTZ589845:QTZ589850 RDV589845:RDV589850 RNR589845:RNR589850 RXN589845:RXN589850 SHJ589845:SHJ589850 SRF589845:SRF589850 TBB589845:TBB589850 TKX589845:TKX589850 TUT589845:TUT589850 UEP589845:UEP589850 UOL589845:UOL589850 UYH589845:UYH589850 VID589845:VID589850 VRZ589845:VRZ589850 WBV589845:WBV589850 WLR589845:WLR589850 WVN589845:WVN589850 F655381:F655386 JB655381:JB655386 SX655381:SX655386 ACT655381:ACT655386 AMP655381:AMP655386 AWL655381:AWL655386 BGH655381:BGH655386 BQD655381:BQD655386 BZZ655381:BZZ655386 CJV655381:CJV655386 CTR655381:CTR655386 DDN655381:DDN655386 DNJ655381:DNJ655386 DXF655381:DXF655386 EHB655381:EHB655386 EQX655381:EQX655386 FAT655381:FAT655386 FKP655381:FKP655386 FUL655381:FUL655386 GEH655381:GEH655386 GOD655381:GOD655386 GXZ655381:GXZ655386 HHV655381:HHV655386 HRR655381:HRR655386 IBN655381:IBN655386 ILJ655381:ILJ655386 IVF655381:IVF655386 JFB655381:JFB655386 JOX655381:JOX655386 JYT655381:JYT655386 KIP655381:KIP655386 KSL655381:KSL655386 LCH655381:LCH655386 LMD655381:LMD655386 LVZ655381:LVZ655386 MFV655381:MFV655386 MPR655381:MPR655386 MZN655381:MZN655386 NJJ655381:NJJ655386 NTF655381:NTF655386 ODB655381:ODB655386 OMX655381:OMX655386 OWT655381:OWT655386 PGP655381:PGP655386 PQL655381:PQL655386 QAH655381:QAH655386 QKD655381:QKD655386 QTZ655381:QTZ655386 RDV655381:RDV655386 RNR655381:RNR655386 RXN655381:RXN655386 SHJ655381:SHJ655386 SRF655381:SRF655386 TBB655381:TBB655386 TKX655381:TKX655386 TUT655381:TUT655386 UEP655381:UEP655386 UOL655381:UOL655386 UYH655381:UYH655386 VID655381:VID655386 VRZ655381:VRZ655386 WBV655381:WBV655386 WLR655381:WLR655386 WVN655381:WVN655386 F720917:F720922 JB720917:JB720922 SX720917:SX720922 ACT720917:ACT720922 AMP720917:AMP720922 AWL720917:AWL720922 BGH720917:BGH720922 BQD720917:BQD720922 BZZ720917:BZZ720922 CJV720917:CJV720922 CTR720917:CTR720922 DDN720917:DDN720922 DNJ720917:DNJ720922 DXF720917:DXF720922 EHB720917:EHB720922 EQX720917:EQX720922 FAT720917:FAT720922 FKP720917:FKP720922 FUL720917:FUL720922 GEH720917:GEH720922 GOD720917:GOD720922 GXZ720917:GXZ720922 HHV720917:HHV720922 HRR720917:HRR720922 IBN720917:IBN720922 ILJ720917:ILJ720922 IVF720917:IVF720922 JFB720917:JFB720922 JOX720917:JOX720922 JYT720917:JYT720922 KIP720917:KIP720922 KSL720917:KSL720922 LCH720917:LCH720922 LMD720917:LMD720922 LVZ720917:LVZ720922 MFV720917:MFV720922 MPR720917:MPR720922 MZN720917:MZN720922 NJJ720917:NJJ720922 NTF720917:NTF720922 ODB720917:ODB720922 OMX720917:OMX720922 OWT720917:OWT720922 PGP720917:PGP720922 PQL720917:PQL720922 QAH720917:QAH720922 QKD720917:QKD720922 QTZ720917:QTZ720922 RDV720917:RDV720922 RNR720917:RNR720922 RXN720917:RXN720922 SHJ720917:SHJ720922 SRF720917:SRF720922 TBB720917:TBB720922 TKX720917:TKX720922 TUT720917:TUT720922 UEP720917:UEP720922 UOL720917:UOL720922 UYH720917:UYH720922 VID720917:VID720922 VRZ720917:VRZ720922 WBV720917:WBV720922 WLR720917:WLR720922 WVN720917:WVN720922 F786453:F786458 JB786453:JB786458 SX786453:SX786458 ACT786453:ACT786458 AMP786453:AMP786458 AWL786453:AWL786458 BGH786453:BGH786458 BQD786453:BQD786458 BZZ786453:BZZ786458 CJV786453:CJV786458 CTR786453:CTR786458 DDN786453:DDN786458 DNJ786453:DNJ786458 DXF786453:DXF786458 EHB786453:EHB786458 EQX786453:EQX786458 FAT786453:FAT786458 FKP786453:FKP786458 FUL786453:FUL786458 GEH786453:GEH786458 GOD786453:GOD786458 GXZ786453:GXZ786458 HHV786453:HHV786458 HRR786453:HRR786458 IBN786453:IBN786458 ILJ786453:ILJ786458 IVF786453:IVF786458 JFB786453:JFB786458 JOX786453:JOX786458 JYT786453:JYT786458 KIP786453:KIP786458 KSL786453:KSL786458 LCH786453:LCH786458 LMD786453:LMD786458 LVZ786453:LVZ786458 MFV786453:MFV786458 MPR786453:MPR786458 MZN786453:MZN786458 NJJ786453:NJJ786458 NTF786453:NTF786458 ODB786453:ODB786458 OMX786453:OMX786458 OWT786453:OWT786458 PGP786453:PGP786458 PQL786453:PQL786458 QAH786453:QAH786458 QKD786453:QKD786458 QTZ786453:QTZ786458 RDV786453:RDV786458 RNR786453:RNR786458 RXN786453:RXN786458 SHJ786453:SHJ786458 SRF786453:SRF786458 TBB786453:TBB786458 TKX786453:TKX786458 TUT786453:TUT786458 UEP786453:UEP786458 UOL786453:UOL786458 UYH786453:UYH786458 VID786453:VID786458 VRZ786453:VRZ786458 WBV786453:WBV786458 WLR786453:WLR786458 WVN786453:WVN786458 F851989:F851994 JB851989:JB851994 SX851989:SX851994 ACT851989:ACT851994 AMP851989:AMP851994 AWL851989:AWL851994 BGH851989:BGH851994 BQD851989:BQD851994 BZZ851989:BZZ851994 CJV851989:CJV851994 CTR851989:CTR851994 DDN851989:DDN851994 DNJ851989:DNJ851994 DXF851989:DXF851994 EHB851989:EHB851994 EQX851989:EQX851994 FAT851989:FAT851994 FKP851989:FKP851994 FUL851989:FUL851994 GEH851989:GEH851994 GOD851989:GOD851994 GXZ851989:GXZ851994 HHV851989:HHV851994 HRR851989:HRR851994 IBN851989:IBN851994 ILJ851989:ILJ851994 IVF851989:IVF851994 JFB851989:JFB851994 JOX851989:JOX851994 JYT851989:JYT851994 KIP851989:KIP851994 KSL851989:KSL851994 LCH851989:LCH851994 LMD851989:LMD851994 LVZ851989:LVZ851994 MFV851989:MFV851994 MPR851989:MPR851994 MZN851989:MZN851994 NJJ851989:NJJ851994 NTF851989:NTF851994 ODB851989:ODB851994 OMX851989:OMX851994 OWT851989:OWT851994 PGP851989:PGP851994 PQL851989:PQL851994 QAH851989:QAH851994 QKD851989:QKD851994 QTZ851989:QTZ851994 RDV851989:RDV851994 RNR851989:RNR851994 RXN851989:RXN851994 SHJ851989:SHJ851994 SRF851989:SRF851994 TBB851989:TBB851994 TKX851989:TKX851994 TUT851989:TUT851994 UEP851989:UEP851994 UOL851989:UOL851994 UYH851989:UYH851994 VID851989:VID851994 VRZ851989:VRZ851994 WBV851989:WBV851994 WLR851989:WLR851994 WVN851989:WVN851994 F917525:F917530 JB917525:JB917530 SX917525:SX917530 ACT917525:ACT917530 AMP917525:AMP917530 AWL917525:AWL917530 BGH917525:BGH917530 BQD917525:BQD917530 BZZ917525:BZZ917530 CJV917525:CJV917530 CTR917525:CTR917530 DDN917525:DDN917530 DNJ917525:DNJ917530 DXF917525:DXF917530 EHB917525:EHB917530 EQX917525:EQX917530 FAT917525:FAT917530 FKP917525:FKP917530 FUL917525:FUL917530 GEH917525:GEH917530 GOD917525:GOD917530 GXZ917525:GXZ917530 HHV917525:HHV917530 HRR917525:HRR917530 IBN917525:IBN917530 ILJ917525:ILJ917530 IVF917525:IVF917530 JFB917525:JFB917530 JOX917525:JOX917530 JYT917525:JYT917530 KIP917525:KIP917530 KSL917525:KSL917530 LCH917525:LCH917530 LMD917525:LMD917530 LVZ917525:LVZ917530 MFV917525:MFV917530 MPR917525:MPR917530 MZN917525:MZN917530 NJJ917525:NJJ917530 NTF917525:NTF917530 ODB917525:ODB917530 OMX917525:OMX917530 OWT917525:OWT917530 PGP917525:PGP917530 PQL917525:PQL917530 QAH917525:QAH917530 QKD917525:QKD917530 QTZ917525:QTZ917530 RDV917525:RDV917530 RNR917525:RNR917530 RXN917525:RXN917530 SHJ917525:SHJ917530 SRF917525:SRF917530 TBB917525:TBB917530 TKX917525:TKX917530 TUT917525:TUT917530 UEP917525:UEP917530 UOL917525:UOL917530 UYH917525:UYH917530 VID917525:VID917530 VRZ917525:VRZ917530 WBV917525:WBV917530 WLR917525:WLR917530 WVN917525:WVN917530 F983061:F983066 JB983061:JB983066 SX983061:SX983066 ACT983061:ACT983066 AMP983061:AMP983066 AWL983061:AWL983066 BGH983061:BGH983066 BQD983061:BQD983066 BZZ983061:BZZ983066 CJV983061:CJV983066 CTR983061:CTR983066 DDN983061:DDN983066 DNJ983061:DNJ983066 DXF983061:DXF983066 EHB983061:EHB983066 EQX983061:EQX983066 FAT983061:FAT983066 FKP983061:FKP983066 FUL983061:FUL983066 GEH983061:GEH983066 GOD983061:GOD983066 GXZ983061:GXZ983066 HHV983061:HHV983066 HRR983061:HRR983066 IBN983061:IBN983066 ILJ983061:ILJ983066 IVF983061:IVF983066 JFB983061:JFB983066 JOX983061:JOX983066 JYT983061:JYT983066 KIP983061:KIP983066 KSL983061:KSL983066 LCH983061:LCH983066 LMD983061:LMD983066 LVZ983061:LVZ983066 MFV983061:MFV983066 MPR983061:MPR983066 MZN983061:MZN983066 NJJ983061:NJJ983066 NTF983061:NTF983066 ODB983061:ODB983066 OMX983061:OMX983066 OWT983061:OWT983066 PGP983061:PGP983066 PQL983061:PQL983066 QAH983061:QAH983066 QKD983061:QKD983066 QTZ983061:QTZ983066 RDV983061:RDV983066 RNR983061:RNR983066 RXN983061:RXN983066 SHJ983061:SHJ983066 SRF983061:SRF983066 TBB983061:TBB983066 TKX983061:TKX983066 TUT983061:TUT983066 UEP983061:UEP983066 UOL983061:UOL983066 UYH983061:UYH983066 VID983061:VID983066 VRZ983061:VRZ983066 WBV983061:WBV983066 WLR983061:WLR983066 WVN983061:WVN983066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J21:J22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J65557:J65558 JF65557:JF65558 TB65557:TB65558 ACX65557:ACX65558 AMT65557:AMT65558 AWP65557:AWP65558 BGL65557:BGL65558 BQH65557:BQH65558 CAD65557:CAD65558 CJZ65557:CJZ65558 CTV65557:CTV65558 DDR65557:DDR65558 DNN65557:DNN65558 DXJ65557:DXJ65558 EHF65557:EHF65558 ERB65557:ERB65558 FAX65557:FAX65558 FKT65557:FKT65558 FUP65557:FUP65558 GEL65557:GEL65558 GOH65557:GOH65558 GYD65557:GYD65558 HHZ65557:HHZ65558 HRV65557:HRV65558 IBR65557:IBR65558 ILN65557:ILN65558 IVJ65557:IVJ65558 JFF65557:JFF65558 JPB65557:JPB65558 JYX65557:JYX65558 KIT65557:KIT65558 KSP65557:KSP65558 LCL65557:LCL65558 LMH65557:LMH65558 LWD65557:LWD65558 MFZ65557:MFZ65558 MPV65557:MPV65558 MZR65557:MZR65558 NJN65557:NJN65558 NTJ65557:NTJ65558 ODF65557:ODF65558 ONB65557:ONB65558 OWX65557:OWX65558 PGT65557:PGT65558 PQP65557:PQP65558 QAL65557:QAL65558 QKH65557:QKH65558 QUD65557:QUD65558 RDZ65557:RDZ65558 RNV65557:RNV65558 RXR65557:RXR65558 SHN65557:SHN65558 SRJ65557:SRJ65558 TBF65557:TBF65558 TLB65557:TLB65558 TUX65557:TUX65558 UET65557:UET65558 UOP65557:UOP65558 UYL65557:UYL65558 VIH65557:VIH65558 VSD65557:VSD65558 WBZ65557:WBZ65558 WLV65557:WLV65558 WVR65557:WVR65558 J131093:J131094 JF131093:JF131094 TB131093:TB131094 ACX131093:ACX131094 AMT131093:AMT131094 AWP131093:AWP131094 BGL131093:BGL131094 BQH131093:BQH131094 CAD131093:CAD131094 CJZ131093:CJZ131094 CTV131093:CTV131094 DDR131093:DDR131094 DNN131093:DNN131094 DXJ131093:DXJ131094 EHF131093:EHF131094 ERB131093:ERB131094 FAX131093:FAX131094 FKT131093:FKT131094 FUP131093:FUP131094 GEL131093:GEL131094 GOH131093:GOH131094 GYD131093:GYD131094 HHZ131093:HHZ131094 HRV131093:HRV131094 IBR131093:IBR131094 ILN131093:ILN131094 IVJ131093:IVJ131094 JFF131093:JFF131094 JPB131093:JPB131094 JYX131093:JYX131094 KIT131093:KIT131094 KSP131093:KSP131094 LCL131093:LCL131094 LMH131093:LMH131094 LWD131093:LWD131094 MFZ131093:MFZ131094 MPV131093:MPV131094 MZR131093:MZR131094 NJN131093:NJN131094 NTJ131093:NTJ131094 ODF131093:ODF131094 ONB131093:ONB131094 OWX131093:OWX131094 PGT131093:PGT131094 PQP131093:PQP131094 QAL131093:QAL131094 QKH131093:QKH131094 QUD131093:QUD131094 RDZ131093:RDZ131094 RNV131093:RNV131094 RXR131093:RXR131094 SHN131093:SHN131094 SRJ131093:SRJ131094 TBF131093:TBF131094 TLB131093:TLB131094 TUX131093:TUX131094 UET131093:UET131094 UOP131093:UOP131094 UYL131093:UYL131094 VIH131093:VIH131094 VSD131093:VSD131094 WBZ131093:WBZ131094 WLV131093:WLV131094 WVR131093:WVR131094 J196629:J196630 JF196629:JF196630 TB196629:TB196630 ACX196629:ACX196630 AMT196629:AMT196630 AWP196629:AWP196630 BGL196629:BGL196630 BQH196629:BQH196630 CAD196629:CAD196630 CJZ196629:CJZ196630 CTV196629:CTV196630 DDR196629:DDR196630 DNN196629:DNN196630 DXJ196629:DXJ196630 EHF196629:EHF196630 ERB196629:ERB196630 FAX196629:FAX196630 FKT196629:FKT196630 FUP196629:FUP196630 GEL196629:GEL196630 GOH196629:GOH196630 GYD196629:GYD196630 HHZ196629:HHZ196630 HRV196629:HRV196630 IBR196629:IBR196630 ILN196629:ILN196630 IVJ196629:IVJ196630 JFF196629:JFF196630 JPB196629:JPB196630 JYX196629:JYX196630 KIT196629:KIT196630 KSP196629:KSP196630 LCL196629:LCL196630 LMH196629:LMH196630 LWD196629:LWD196630 MFZ196629:MFZ196630 MPV196629:MPV196630 MZR196629:MZR196630 NJN196629:NJN196630 NTJ196629:NTJ196630 ODF196629:ODF196630 ONB196629:ONB196630 OWX196629:OWX196630 PGT196629:PGT196630 PQP196629:PQP196630 QAL196629:QAL196630 QKH196629:QKH196630 QUD196629:QUD196630 RDZ196629:RDZ196630 RNV196629:RNV196630 RXR196629:RXR196630 SHN196629:SHN196630 SRJ196629:SRJ196630 TBF196629:TBF196630 TLB196629:TLB196630 TUX196629:TUX196630 UET196629:UET196630 UOP196629:UOP196630 UYL196629:UYL196630 VIH196629:VIH196630 VSD196629:VSD196630 WBZ196629:WBZ196630 WLV196629:WLV196630 WVR196629:WVR196630 J262165:J262166 JF262165:JF262166 TB262165:TB262166 ACX262165:ACX262166 AMT262165:AMT262166 AWP262165:AWP262166 BGL262165:BGL262166 BQH262165:BQH262166 CAD262165:CAD262166 CJZ262165:CJZ262166 CTV262165:CTV262166 DDR262165:DDR262166 DNN262165:DNN262166 DXJ262165:DXJ262166 EHF262165:EHF262166 ERB262165:ERB262166 FAX262165:FAX262166 FKT262165:FKT262166 FUP262165:FUP262166 GEL262165:GEL262166 GOH262165:GOH262166 GYD262165:GYD262166 HHZ262165:HHZ262166 HRV262165:HRV262166 IBR262165:IBR262166 ILN262165:ILN262166 IVJ262165:IVJ262166 JFF262165:JFF262166 JPB262165:JPB262166 JYX262165:JYX262166 KIT262165:KIT262166 KSP262165:KSP262166 LCL262165:LCL262166 LMH262165:LMH262166 LWD262165:LWD262166 MFZ262165:MFZ262166 MPV262165:MPV262166 MZR262165:MZR262166 NJN262165:NJN262166 NTJ262165:NTJ262166 ODF262165:ODF262166 ONB262165:ONB262166 OWX262165:OWX262166 PGT262165:PGT262166 PQP262165:PQP262166 QAL262165:QAL262166 QKH262165:QKH262166 QUD262165:QUD262166 RDZ262165:RDZ262166 RNV262165:RNV262166 RXR262165:RXR262166 SHN262165:SHN262166 SRJ262165:SRJ262166 TBF262165:TBF262166 TLB262165:TLB262166 TUX262165:TUX262166 UET262165:UET262166 UOP262165:UOP262166 UYL262165:UYL262166 VIH262165:VIH262166 VSD262165:VSD262166 WBZ262165:WBZ262166 WLV262165:WLV262166 WVR262165:WVR262166 J327701:J327702 JF327701:JF327702 TB327701:TB327702 ACX327701:ACX327702 AMT327701:AMT327702 AWP327701:AWP327702 BGL327701:BGL327702 BQH327701:BQH327702 CAD327701:CAD327702 CJZ327701:CJZ327702 CTV327701:CTV327702 DDR327701:DDR327702 DNN327701:DNN327702 DXJ327701:DXJ327702 EHF327701:EHF327702 ERB327701:ERB327702 FAX327701:FAX327702 FKT327701:FKT327702 FUP327701:FUP327702 GEL327701:GEL327702 GOH327701:GOH327702 GYD327701:GYD327702 HHZ327701:HHZ327702 HRV327701:HRV327702 IBR327701:IBR327702 ILN327701:ILN327702 IVJ327701:IVJ327702 JFF327701:JFF327702 JPB327701:JPB327702 JYX327701:JYX327702 KIT327701:KIT327702 KSP327701:KSP327702 LCL327701:LCL327702 LMH327701:LMH327702 LWD327701:LWD327702 MFZ327701:MFZ327702 MPV327701:MPV327702 MZR327701:MZR327702 NJN327701:NJN327702 NTJ327701:NTJ327702 ODF327701:ODF327702 ONB327701:ONB327702 OWX327701:OWX327702 PGT327701:PGT327702 PQP327701:PQP327702 QAL327701:QAL327702 QKH327701:QKH327702 QUD327701:QUD327702 RDZ327701:RDZ327702 RNV327701:RNV327702 RXR327701:RXR327702 SHN327701:SHN327702 SRJ327701:SRJ327702 TBF327701:TBF327702 TLB327701:TLB327702 TUX327701:TUX327702 UET327701:UET327702 UOP327701:UOP327702 UYL327701:UYL327702 VIH327701:VIH327702 VSD327701:VSD327702 WBZ327701:WBZ327702 WLV327701:WLV327702 WVR327701:WVR327702 J393237:J393238 JF393237:JF393238 TB393237:TB393238 ACX393237:ACX393238 AMT393237:AMT393238 AWP393237:AWP393238 BGL393237:BGL393238 BQH393237:BQH393238 CAD393237:CAD393238 CJZ393237:CJZ393238 CTV393237:CTV393238 DDR393237:DDR393238 DNN393237:DNN393238 DXJ393237:DXJ393238 EHF393237:EHF393238 ERB393237:ERB393238 FAX393237:FAX393238 FKT393237:FKT393238 FUP393237:FUP393238 GEL393237:GEL393238 GOH393237:GOH393238 GYD393237:GYD393238 HHZ393237:HHZ393238 HRV393237:HRV393238 IBR393237:IBR393238 ILN393237:ILN393238 IVJ393237:IVJ393238 JFF393237:JFF393238 JPB393237:JPB393238 JYX393237:JYX393238 KIT393237:KIT393238 KSP393237:KSP393238 LCL393237:LCL393238 LMH393237:LMH393238 LWD393237:LWD393238 MFZ393237:MFZ393238 MPV393237:MPV393238 MZR393237:MZR393238 NJN393237:NJN393238 NTJ393237:NTJ393238 ODF393237:ODF393238 ONB393237:ONB393238 OWX393237:OWX393238 PGT393237:PGT393238 PQP393237:PQP393238 QAL393237:QAL393238 QKH393237:QKH393238 QUD393237:QUD393238 RDZ393237:RDZ393238 RNV393237:RNV393238 RXR393237:RXR393238 SHN393237:SHN393238 SRJ393237:SRJ393238 TBF393237:TBF393238 TLB393237:TLB393238 TUX393237:TUX393238 UET393237:UET393238 UOP393237:UOP393238 UYL393237:UYL393238 VIH393237:VIH393238 VSD393237:VSD393238 WBZ393237:WBZ393238 WLV393237:WLV393238 WVR393237:WVR393238 J458773:J458774 JF458773:JF458774 TB458773:TB458774 ACX458773:ACX458774 AMT458773:AMT458774 AWP458773:AWP458774 BGL458773:BGL458774 BQH458773:BQH458774 CAD458773:CAD458774 CJZ458773:CJZ458774 CTV458773:CTV458774 DDR458773:DDR458774 DNN458773:DNN458774 DXJ458773:DXJ458774 EHF458773:EHF458774 ERB458773:ERB458774 FAX458773:FAX458774 FKT458773:FKT458774 FUP458773:FUP458774 GEL458773:GEL458774 GOH458773:GOH458774 GYD458773:GYD458774 HHZ458773:HHZ458774 HRV458773:HRV458774 IBR458773:IBR458774 ILN458773:ILN458774 IVJ458773:IVJ458774 JFF458773:JFF458774 JPB458773:JPB458774 JYX458773:JYX458774 KIT458773:KIT458774 KSP458773:KSP458774 LCL458773:LCL458774 LMH458773:LMH458774 LWD458773:LWD458774 MFZ458773:MFZ458774 MPV458773:MPV458774 MZR458773:MZR458774 NJN458773:NJN458774 NTJ458773:NTJ458774 ODF458773:ODF458774 ONB458773:ONB458774 OWX458773:OWX458774 PGT458773:PGT458774 PQP458773:PQP458774 QAL458773:QAL458774 QKH458773:QKH458774 QUD458773:QUD458774 RDZ458773:RDZ458774 RNV458773:RNV458774 RXR458773:RXR458774 SHN458773:SHN458774 SRJ458773:SRJ458774 TBF458773:TBF458774 TLB458773:TLB458774 TUX458773:TUX458774 UET458773:UET458774 UOP458773:UOP458774 UYL458773:UYL458774 VIH458773:VIH458774 VSD458773:VSD458774 WBZ458773:WBZ458774 WLV458773:WLV458774 WVR458773:WVR458774 J524309:J524310 JF524309:JF524310 TB524309:TB524310 ACX524309:ACX524310 AMT524309:AMT524310 AWP524309:AWP524310 BGL524309:BGL524310 BQH524309:BQH524310 CAD524309:CAD524310 CJZ524309:CJZ524310 CTV524309:CTV524310 DDR524309:DDR524310 DNN524309:DNN524310 DXJ524309:DXJ524310 EHF524309:EHF524310 ERB524309:ERB524310 FAX524309:FAX524310 FKT524309:FKT524310 FUP524309:FUP524310 GEL524309:GEL524310 GOH524309:GOH524310 GYD524309:GYD524310 HHZ524309:HHZ524310 HRV524309:HRV524310 IBR524309:IBR524310 ILN524309:ILN524310 IVJ524309:IVJ524310 JFF524309:JFF524310 JPB524309:JPB524310 JYX524309:JYX524310 KIT524309:KIT524310 KSP524309:KSP524310 LCL524309:LCL524310 LMH524309:LMH524310 LWD524309:LWD524310 MFZ524309:MFZ524310 MPV524309:MPV524310 MZR524309:MZR524310 NJN524309:NJN524310 NTJ524309:NTJ524310 ODF524309:ODF524310 ONB524309:ONB524310 OWX524309:OWX524310 PGT524309:PGT524310 PQP524309:PQP524310 QAL524309:QAL524310 QKH524309:QKH524310 QUD524309:QUD524310 RDZ524309:RDZ524310 RNV524309:RNV524310 RXR524309:RXR524310 SHN524309:SHN524310 SRJ524309:SRJ524310 TBF524309:TBF524310 TLB524309:TLB524310 TUX524309:TUX524310 UET524309:UET524310 UOP524309:UOP524310 UYL524309:UYL524310 VIH524309:VIH524310 VSD524309:VSD524310 WBZ524309:WBZ524310 WLV524309:WLV524310 WVR524309:WVR524310 J589845:J589846 JF589845:JF589846 TB589845:TB589846 ACX589845:ACX589846 AMT589845:AMT589846 AWP589845:AWP589846 BGL589845:BGL589846 BQH589845:BQH589846 CAD589845:CAD589846 CJZ589845:CJZ589846 CTV589845:CTV589846 DDR589845:DDR589846 DNN589845:DNN589846 DXJ589845:DXJ589846 EHF589845:EHF589846 ERB589845:ERB589846 FAX589845:FAX589846 FKT589845:FKT589846 FUP589845:FUP589846 GEL589845:GEL589846 GOH589845:GOH589846 GYD589845:GYD589846 HHZ589845:HHZ589846 HRV589845:HRV589846 IBR589845:IBR589846 ILN589845:ILN589846 IVJ589845:IVJ589846 JFF589845:JFF589846 JPB589845:JPB589846 JYX589845:JYX589846 KIT589845:KIT589846 KSP589845:KSP589846 LCL589845:LCL589846 LMH589845:LMH589846 LWD589845:LWD589846 MFZ589845:MFZ589846 MPV589845:MPV589846 MZR589845:MZR589846 NJN589845:NJN589846 NTJ589845:NTJ589846 ODF589845:ODF589846 ONB589845:ONB589846 OWX589845:OWX589846 PGT589845:PGT589846 PQP589845:PQP589846 QAL589845:QAL589846 QKH589845:QKH589846 QUD589845:QUD589846 RDZ589845:RDZ589846 RNV589845:RNV589846 RXR589845:RXR589846 SHN589845:SHN589846 SRJ589845:SRJ589846 TBF589845:TBF589846 TLB589845:TLB589846 TUX589845:TUX589846 UET589845:UET589846 UOP589845:UOP589846 UYL589845:UYL589846 VIH589845:VIH589846 VSD589845:VSD589846 WBZ589845:WBZ589846 WLV589845:WLV589846 WVR589845:WVR589846 J655381:J655382 JF655381:JF655382 TB655381:TB655382 ACX655381:ACX655382 AMT655381:AMT655382 AWP655381:AWP655382 BGL655381:BGL655382 BQH655381:BQH655382 CAD655381:CAD655382 CJZ655381:CJZ655382 CTV655381:CTV655382 DDR655381:DDR655382 DNN655381:DNN655382 DXJ655381:DXJ655382 EHF655381:EHF655382 ERB655381:ERB655382 FAX655381:FAX655382 FKT655381:FKT655382 FUP655381:FUP655382 GEL655381:GEL655382 GOH655381:GOH655382 GYD655381:GYD655382 HHZ655381:HHZ655382 HRV655381:HRV655382 IBR655381:IBR655382 ILN655381:ILN655382 IVJ655381:IVJ655382 JFF655381:JFF655382 JPB655381:JPB655382 JYX655381:JYX655382 KIT655381:KIT655382 KSP655381:KSP655382 LCL655381:LCL655382 LMH655381:LMH655382 LWD655381:LWD655382 MFZ655381:MFZ655382 MPV655381:MPV655382 MZR655381:MZR655382 NJN655381:NJN655382 NTJ655381:NTJ655382 ODF655381:ODF655382 ONB655381:ONB655382 OWX655381:OWX655382 PGT655381:PGT655382 PQP655381:PQP655382 QAL655381:QAL655382 QKH655381:QKH655382 QUD655381:QUD655382 RDZ655381:RDZ655382 RNV655381:RNV655382 RXR655381:RXR655382 SHN655381:SHN655382 SRJ655381:SRJ655382 TBF655381:TBF655382 TLB655381:TLB655382 TUX655381:TUX655382 UET655381:UET655382 UOP655381:UOP655382 UYL655381:UYL655382 VIH655381:VIH655382 VSD655381:VSD655382 WBZ655381:WBZ655382 WLV655381:WLV655382 WVR655381:WVR655382 J720917:J720918 JF720917:JF720918 TB720917:TB720918 ACX720917:ACX720918 AMT720917:AMT720918 AWP720917:AWP720918 BGL720917:BGL720918 BQH720917:BQH720918 CAD720917:CAD720918 CJZ720917:CJZ720918 CTV720917:CTV720918 DDR720917:DDR720918 DNN720917:DNN720918 DXJ720917:DXJ720918 EHF720917:EHF720918 ERB720917:ERB720918 FAX720917:FAX720918 FKT720917:FKT720918 FUP720917:FUP720918 GEL720917:GEL720918 GOH720917:GOH720918 GYD720917:GYD720918 HHZ720917:HHZ720918 HRV720917:HRV720918 IBR720917:IBR720918 ILN720917:ILN720918 IVJ720917:IVJ720918 JFF720917:JFF720918 JPB720917:JPB720918 JYX720917:JYX720918 KIT720917:KIT720918 KSP720917:KSP720918 LCL720917:LCL720918 LMH720917:LMH720918 LWD720917:LWD720918 MFZ720917:MFZ720918 MPV720917:MPV720918 MZR720917:MZR720918 NJN720917:NJN720918 NTJ720917:NTJ720918 ODF720917:ODF720918 ONB720917:ONB720918 OWX720917:OWX720918 PGT720917:PGT720918 PQP720917:PQP720918 QAL720917:QAL720918 QKH720917:QKH720918 QUD720917:QUD720918 RDZ720917:RDZ720918 RNV720917:RNV720918 RXR720917:RXR720918 SHN720917:SHN720918 SRJ720917:SRJ720918 TBF720917:TBF720918 TLB720917:TLB720918 TUX720917:TUX720918 UET720917:UET720918 UOP720917:UOP720918 UYL720917:UYL720918 VIH720917:VIH720918 VSD720917:VSD720918 WBZ720917:WBZ720918 WLV720917:WLV720918 WVR720917:WVR720918 J786453:J786454 JF786453:JF786454 TB786453:TB786454 ACX786453:ACX786454 AMT786453:AMT786454 AWP786453:AWP786454 BGL786453:BGL786454 BQH786453:BQH786454 CAD786453:CAD786454 CJZ786453:CJZ786454 CTV786453:CTV786454 DDR786453:DDR786454 DNN786453:DNN786454 DXJ786453:DXJ786454 EHF786453:EHF786454 ERB786453:ERB786454 FAX786453:FAX786454 FKT786453:FKT786454 FUP786453:FUP786454 GEL786453:GEL786454 GOH786453:GOH786454 GYD786453:GYD786454 HHZ786453:HHZ786454 HRV786453:HRV786454 IBR786453:IBR786454 ILN786453:ILN786454 IVJ786453:IVJ786454 JFF786453:JFF786454 JPB786453:JPB786454 JYX786453:JYX786454 KIT786453:KIT786454 KSP786453:KSP786454 LCL786453:LCL786454 LMH786453:LMH786454 LWD786453:LWD786454 MFZ786453:MFZ786454 MPV786453:MPV786454 MZR786453:MZR786454 NJN786453:NJN786454 NTJ786453:NTJ786454 ODF786453:ODF786454 ONB786453:ONB786454 OWX786453:OWX786454 PGT786453:PGT786454 PQP786453:PQP786454 QAL786453:QAL786454 QKH786453:QKH786454 QUD786453:QUD786454 RDZ786453:RDZ786454 RNV786453:RNV786454 RXR786453:RXR786454 SHN786453:SHN786454 SRJ786453:SRJ786454 TBF786453:TBF786454 TLB786453:TLB786454 TUX786453:TUX786454 UET786453:UET786454 UOP786453:UOP786454 UYL786453:UYL786454 VIH786453:VIH786454 VSD786453:VSD786454 WBZ786453:WBZ786454 WLV786453:WLV786454 WVR786453:WVR786454 J851989:J851990 JF851989:JF851990 TB851989:TB851990 ACX851989:ACX851990 AMT851989:AMT851990 AWP851989:AWP851990 BGL851989:BGL851990 BQH851989:BQH851990 CAD851989:CAD851990 CJZ851989:CJZ851990 CTV851989:CTV851990 DDR851989:DDR851990 DNN851989:DNN851990 DXJ851989:DXJ851990 EHF851989:EHF851990 ERB851989:ERB851990 FAX851989:FAX851990 FKT851989:FKT851990 FUP851989:FUP851990 GEL851989:GEL851990 GOH851989:GOH851990 GYD851989:GYD851990 HHZ851989:HHZ851990 HRV851989:HRV851990 IBR851989:IBR851990 ILN851989:ILN851990 IVJ851989:IVJ851990 JFF851989:JFF851990 JPB851989:JPB851990 JYX851989:JYX851990 KIT851989:KIT851990 KSP851989:KSP851990 LCL851989:LCL851990 LMH851989:LMH851990 LWD851989:LWD851990 MFZ851989:MFZ851990 MPV851989:MPV851990 MZR851989:MZR851990 NJN851989:NJN851990 NTJ851989:NTJ851990 ODF851989:ODF851990 ONB851989:ONB851990 OWX851989:OWX851990 PGT851989:PGT851990 PQP851989:PQP851990 QAL851989:QAL851990 QKH851989:QKH851990 QUD851989:QUD851990 RDZ851989:RDZ851990 RNV851989:RNV851990 RXR851989:RXR851990 SHN851989:SHN851990 SRJ851989:SRJ851990 TBF851989:TBF851990 TLB851989:TLB851990 TUX851989:TUX851990 UET851989:UET851990 UOP851989:UOP851990 UYL851989:UYL851990 VIH851989:VIH851990 VSD851989:VSD851990 WBZ851989:WBZ851990 WLV851989:WLV851990 WVR851989:WVR851990 J917525:J917526 JF917525:JF917526 TB917525:TB917526 ACX917525:ACX917526 AMT917525:AMT917526 AWP917525:AWP917526 BGL917525:BGL917526 BQH917525:BQH917526 CAD917525:CAD917526 CJZ917525:CJZ917526 CTV917525:CTV917526 DDR917525:DDR917526 DNN917525:DNN917526 DXJ917525:DXJ917526 EHF917525:EHF917526 ERB917525:ERB917526 FAX917525:FAX917526 FKT917525:FKT917526 FUP917525:FUP917526 GEL917525:GEL917526 GOH917525:GOH917526 GYD917525:GYD917526 HHZ917525:HHZ917526 HRV917525:HRV917526 IBR917525:IBR917526 ILN917525:ILN917526 IVJ917525:IVJ917526 JFF917525:JFF917526 JPB917525:JPB917526 JYX917525:JYX917526 KIT917525:KIT917526 KSP917525:KSP917526 LCL917525:LCL917526 LMH917525:LMH917526 LWD917525:LWD917526 MFZ917525:MFZ917526 MPV917525:MPV917526 MZR917525:MZR917526 NJN917525:NJN917526 NTJ917525:NTJ917526 ODF917525:ODF917526 ONB917525:ONB917526 OWX917525:OWX917526 PGT917525:PGT917526 PQP917525:PQP917526 QAL917525:QAL917526 QKH917525:QKH917526 QUD917525:QUD917526 RDZ917525:RDZ917526 RNV917525:RNV917526 RXR917525:RXR917526 SHN917525:SHN917526 SRJ917525:SRJ917526 TBF917525:TBF917526 TLB917525:TLB917526 TUX917525:TUX917526 UET917525:UET917526 UOP917525:UOP917526 UYL917525:UYL917526 VIH917525:VIH917526 VSD917525:VSD917526 WBZ917525:WBZ917526 WLV917525:WLV917526 WVR917525:WVR917526 J983061:J983062 JF983061:JF983062 TB983061:TB983062 ACX983061:ACX983062 AMT983061:AMT983062 AWP983061:AWP983062 BGL983061:BGL983062 BQH983061:BQH983062 CAD983061:CAD983062 CJZ983061:CJZ983062 CTV983061:CTV983062 DDR983061:DDR983062 DNN983061:DNN983062 DXJ983061:DXJ983062 EHF983061:EHF983062 ERB983061:ERB983062 FAX983061:FAX983062 FKT983061:FKT983062 FUP983061:FUP983062 GEL983061:GEL983062 GOH983061:GOH983062 GYD983061:GYD983062 HHZ983061:HHZ983062 HRV983061:HRV983062 IBR983061:IBR983062 ILN983061:ILN983062 IVJ983061:IVJ983062 JFF983061:JFF983062 JPB983061:JPB983062 JYX983061:JYX983062 KIT983061:KIT983062 KSP983061:KSP983062 LCL983061:LCL983062 LMH983061:LMH983062 LWD983061:LWD983062 MFZ983061:MFZ983062 MPV983061:MPV983062 MZR983061:MZR983062 NJN983061:NJN983062 NTJ983061:NTJ983062 ODF983061:ODF983062 ONB983061:ONB983062 OWX983061:OWX983062 PGT983061:PGT983062 PQP983061:PQP983062 QAL983061:QAL983062 QKH983061:QKH983062 QUD983061:QUD983062 RDZ983061:RDZ983062 RNV983061:RNV983062 RXR983061:RXR983062 SHN983061:SHN983062 SRJ983061:SRJ983062 TBF983061:TBF983062 TLB983061:TLB983062 TUX983061:TUX983062 UET983061:UET983062 UOP983061:UOP983062 UYL983061:UYL983062 VIH983061:VIH983062 VSD983061:VSD983062 WBZ983061:WBZ983062 WLV983061:WLV983062 WVR983061:WVR983062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H24:H25 JD24:JD25 SZ24:SZ25 ACV24:ACV25 AMR24:AMR25 AWN24:AWN25 BGJ24:BGJ25 BQF24:BQF25 CAB24:CAB25 CJX24:CJX25 CTT24:CTT25 DDP24:DDP25 DNL24:DNL25 DXH24:DXH25 EHD24:EHD25 EQZ24:EQZ25 FAV24:FAV25 FKR24:FKR25 FUN24:FUN25 GEJ24:GEJ25 GOF24:GOF25 GYB24:GYB25 HHX24:HHX25 HRT24:HRT25 IBP24:IBP25 ILL24:ILL25 IVH24:IVH25 JFD24:JFD25 JOZ24:JOZ25 JYV24:JYV25 KIR24:KIR25 KSN24:KSN25 LCJ24:LCJ25 LMF24:LMF25 LWB24:LWB25 MFX24:MFX25 MPT24:MPT25 MZP24:MZP25 NJL24:NJL25 NTH24:NTH25 ODD24:ODD25 OMZ24:OMZ25 OWV24:OWV25 PGR24:PGR25 PQN24:PQN25 QAJ24:QAJ25 QKF24:QKF25 QUB24:QUB25 RDX24:RDX25 RNT24:RNT25 RXP24:RXP25 SHL24:SHL25 SRH24:SRH25 TBD24:TBD25 TKZ24:TKZ25 TUV24:TUV25 UER24:UER25 UON24:UON25 UYJ24:UYJ25 VIF24:VIF25 VSB24:VSB25 WBX24:WBX25 WLT24:WLT25 WVP24:WVP25 H65560:H65561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H131096:H131097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H196632:H196633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H262168:H262169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H327704:H327705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H393240:H393241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H458776:H458777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H524312:H524313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H589848:H589849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H655384:H655385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H720920:H720921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H786456:H786457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H851992:H851993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H917528:H917529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H983064:H983065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F22" sqref="F22"/>
    </sheetView>
  </sheetViews>
  <sheetFormatPr defaultRowHeight="15.75"/>
  <cols>
    <col min="1" max="1" width="3.625" style="56" customWidth="1"/>
    <col min="2" max="2" width="4.625" style="56" customWidth="1"/>
    <col min="3" max="3" width="17.5" style="56" customWidth="1"/>
    <col min="4" max="4" width="43.75" style="56" customWidth="1"/>
    <col min="5" max="6" width="3.75" style="56" customWidth="1"/>
    <col min="7" max="7" width="13.75" style="56" customWidth="1"/>
    <col min="8" max="8" width="18.75" style="56" customWidth="1"/>
    <col min="9" max="256" width="9" style="56"/>
    <col min="257" max="257" width="3.625" style="56" customWidth="1"/>
    <col min="258" max="258" width="4.625" style="56" customWidth="1"/>
    <col min="259" max="259" width="17.5" style="56" customWidth="1"/>
    <col min="260" max="260" width="43.75" style="56" customWidth="1"/>
    <col min="261" max="262" width="3.75" style="56" customWidth="1"/>
    <col min="263" max="263" width="13.75" style="56" customWidth="1"/>
    <col min="264" max="264" width="18.75" style="56" customWidth="1"/>
    <col min="265" max="512" width="9" style="56"/>
    <col min="513" max="513" width="3.625" style="56" customWidth="1"/>
    <col min="514" max="514" width="4.625" style="56" customWidth="1"/>
    <col min="515" max="515" width="17.5" style="56" customWidth="1"/>
    <col min="516" max="516" width="43.75" style="56" customWidth="1"/>
    <col min="517" max="518" width="3.75" style="56" customWidth="1"/>
    <col min="519" max="519" width="13.75" style="56" customWidth="1"/>
    <col min="520" max="520" width="18.75" style="56" customWidth="1"/>
    <col min="521" max="768" width="9" style="56"/>
    <col min="769" max="769" width="3.625" style="56" customWidth="1"/>
    <col min="770" max="770" width="4.625" style="56" customWidth="1"/>
    <col min="771" max="771" width="17.5" style="56" customWidth="1"/>
    <col min="772" max="772" width="43.75" style="56" customWidth="1"/>
    <col min="773" max="774" width="3.75" style="56" customWidth="1"/>
    <col min="775" max="775" width="13.75" style="56" customWidth="1"/>
    <col min="776" max="776" width="18.75" style="56" customWidth="1"/>
    <col min="777" max="1024" width="9" style="56"/>
    <col min="1025" max="1025" width="3.625" style="56" customWidth="1"/>
    <col min="1026" max="1026" width="4.625" style="56" customWidth="1"/>
    <col min="1027" max="1027" width="17.5" style="56" customWidth="1"/>
    <col min="1028" max="1028" width="43.75" style="56" customWidth="1"/>
    <col min="1029" max="1030" width="3.75" style="56" customWidth="1"/>
    <col min="1031" max="1031" width="13.75" style="56" customWidth="1"/>
    <col min="1032" max="1032" width="18.75" style="56" customWidth="1"/>
    <col min="1033" max="1280" width="9" style="56"/>
    <col min="1281" max="1281" width="3.625" style="56" customWidth="1"/>
    <col min="1282" max="1282" width="4.625" style="56" customWidth="1"/>
    <col min="1283" max="1283" width="17.5" style="56" customWidth="1"/>
    <col min="1284" max="1284" width="43.75" style="56" customWidth="1"/>
    <col min="1285" max="1286" width="3.75" style="56" customWidth="1"/>
    <col min="1287" max="1287" width="13.75" style="56" customWidth="1"/>
    <col min="1288" max="1288" width="18.75" style="56" customWidth="1"/>
    <col min="1289" max="1536" width="9" style="56"/>
    <col min="1537" max="1537" width="3.625" style="56" customWidth="1"/>
    <col min="1538" max="1538" width="4.625" style="56" customWidth="1"/>
    <col min="1539" max="1539" width="17.5" style="56" customWidth="1"/>
    <col min="1540" max="1540" width="43.75" style="56" customWidth="1"/>
    <col min="1541" max="1542" width="3.75" style="56" customWidth="1"/>
    <col min="1543" max="1543" width="13.75" style="56" customWidth="1"/>
    <col min="1544" max="1544" width="18.75" style="56" customWidth="1"/>
    <col min="1545" max="1792" width="9" style="56"/>
    <col min="1793" max="1793" width="3.625" style="56" customWidth="1"/>
    <col min="1794" max="1794" width="4.625" style="56" customWidth="1"/>
    <col min="1795" max="1795" width="17.5" style="56" customWidth="1"/>
    <col min="1796" max="1796" width="43.75" style="56" customWidth="1"/>
    <col min="1797" max="1798" width="3.75" style="56" customWidth="1"/>
    <col min="1799" max="1799" width="13.75" style="56" customWidth="1"/>
    <col min="1800" max="1800" width="18.75" style="56" customWidth="1"/>
    <col min="1801" max="2048" width="9" style="56"/>
    <col min="2049" max="2049" width="3.625" style="56" customWidth="1"/>
    <col min="2050" max="2050" width="4.625" style="56" customWidth="1"/>
    <col min="2051" max="2051" width="17.5" style="56" customWidth="1"/>
    <col min="2052" max="2052" width="43.75" style="56" customWidth="1"/>
    <col min="2053" max="2054" width="3.75" style="56" customWidth="1"/>
    <col min="2055" max="2055" width="13.75" style="56" customWidth="1"/>
    <col min="2056" max="2056" width="18.75" style="56" customWidth="1"/>
    <col min="2057" max="2304" width="9" style="56"/>
    <col min="2305" max="2305" width="3.625" style="56" customWidth="1"/>
    <col min="2306" max="2306" width="4.625" style="56" customWidth="1"/>
    <col min="2307" max="2307" width="17.5" style="56" customWidth="1"/>
    <col min="2308" max="2308" width="43.75" style="56" customWidth="1"/>
    <col min="2309" max="2310" width="3.75" style="56" customWidth="1"/>
    <col min="2311" max="2311" width="13.75" style="56" customWidth="1"/>
    <col min="2312" max="2312" width="18.75" style="56" customWidth="1"/>
    <col min="2313" max="2560" width="9" style="56"/>
    <col min="2561" max="2561" width="3.625" style="56" customWidth="1"/>
    <col min="2562" max="2562" width="4.625" style="56" customWidth="1"/>
    <col min="2563" max="2563" width="17.5" style="56" customWidth="1"/>
    <col min="2564" max="2564" width="43.75" style="56" customWidth="1"/>
    <col min="2565" max="2566" width="3.75" style="56" customWidth="1"/>
    <col min="2567" max="2567" width="13.75" style="56" customWidth="1"/>
    <col min="2568" max="2568" width="18.75" style="56" customWidth="1"/>
    <col min="2569" max="2816" width="9" style="56"/>
    <col min="2817" max="2817" width="3.625" style="56" customWidth="1"/>
    <col min="2818" max="2818" width="4.625" style="56" customWidth="1"/>
    <col min="2819" max="2819" width="17.5" style="56" customWidth="1"/>
    <col min="2820" max="2820" width="43.75" style="56" customWidth="1"/>
    <col min="2821" max="2822" width="3.75" style="56" customWidth="1"/>
    <col min="2823" max="2823" width="13.75" style="56" customWidth="1"/>
    <col min="2824" max="2824" width="18.75" style="56" customWidth="1"/>
    <col min="2825" max="3072" width="9" style="56"/>
    <col min="3073" max="3073" width="3.625" style="56" customWidth="1"/>
    <col min="3074" max="3074" width="4.625" style="56" customWidth="1"/>
    <col min="3075" max="3075" width="17.5" style="56" customWidth="1"/>
    <col min="3076" max="3076" width="43.75" style="56" customWidth="1"/>
    <col min="3077" max="3078" width="3.75" style="56" customWidth="1"/>
    <col min="3079" max="3079" width="13.75" style="56" customWidth="1"/>
    <col min="3080" max="3080" width="18.75" style="56" customWidth="1"/>
    <col min="3081" max="3328" width="9" style="56"/>
    <col min="3329" max="3329" width="3.625" style="56" customWidth="1"/>
    <col min="3330" max="3330" width="4.625" style="56" customWidth="1"/>
    <col min="3331" max="3331" width="17.5" style="56" customWidth="1"/>
    <col min="3332" max="3332" width="43.75" style="56" customWidth="1"/>
    <col min="3333" max="3334" width="3.75" style="56" customWidth="1"/>
    <col min="3335" max="3335" width="13.75" style="56" customWidth="1"/>
    <col min="3336" max="3336" width="18.75" style="56" customWidth="1"/>
    <col min="3337" max="3584" width="9" style="56"/>
    <col min="3585" max="3585" width="3.625" style="56" customWidth="1"/>
    <col min="3586" max="3586" width="4.625" style="56" customWidth="1"/>
    <col min="3587" max="3587" width="17.5" style="56" customWidth="1"/>
    <col min="3588" max="3588" width="43.75" style="56" customWidth="1"/>
    <col min="3589" max="3590" width="3.75" style="56" customWidth="1"/>
    <col min="3591" max="3591" width="13.75" style="56" customWidth="1"/>
    <col min="3592" max="3592" width="18.75" style="56" customWidth="1"/>
    <col min="3593" max="3840" width="9" style="56"/>
    <col min="3841" max="3841" width="3.625" style="56" customWidth="1"/>
    <col min="3842" max="3842" width="4.625" style="56" customWidth="1"/>
    <col min="3843" max="3843" width="17.5" style="56" customWidth="1"/>
    <col min="3844" max="3844" width="43.75" style="56" customWidth="1"/>
    <col min="3845" max="3846" width="3.75" style="56" customWidth="1"/>
    <col min="3847" max="3847" width="13.75" style="56" customWidth="1"/>
    <col min="3848" max="3848" width="18.75" style="56" customWidth="1"/>
    <col min="3849" max="4096" width="9" style="56"/>
    <col min="4097" max="4097" width="3.625" style="56" customWidth="1"/>
    <col min="4098" max="4098" width="4.625" style="56" customWidth="1"/>
    <col min="4099" max="4099" width="17.5" style="56" customWidth="1"/>
    <col min="4100" max="4100" width="43.75" style="56" customWidth="1"/>
    <col min="4101" max="4102" width="3.75" style="56" customWidth="1"/>
    <col min="4103" max="4103" width="13.75" style="56" customWidth="1"/>
    <col min="4104" max="4104" width="18.75" style="56" customWidth="1"/>
    <col min="4105" max="4352" width="9" style="56"/>
    <col min="4353" max="4353" width="3.625" style="56" customWidth="1"/>
    <col min="4354" max="4354" width="4.625" style="56" customWidth="1"/>
    <col min="4355" max="4355" width="17.5" style="56" customWidth="1"/>
    <col min="4356" max="4356" width="43.75" style="56" customWidth="1"/>
    <col min="4357" max="4358" width="3.75" style="56" customWidth="1"/>
    <col min="4359" max="4359" width="13.75" style="56" customWidth="1"/>
    <col min="4360" max="4360" width="18.75" style="56" customWidth="1"/>
    <col min="4361" max="4608" width="9" style="56"/>
    <col min="4609" max="4609" width="3.625" style="56" customWidth="1"/>
    <col min="4610" max="4610" width="4.625" style="56" customWidth="1"/>
    <col min="4611" max="4611" width="17.5" style="56" customWidth="1"/>
    <col min="4612" max="4612" width="43.75" style="56" customWidth="1"/>
    <col min="4613" max="4614" width="3.75" style="56" customWidth="1"/>
    <col min="4615" max="4615" width="13.75" style="56" customWidth="1"/>
    <col min="4616" max="4616" width="18.75" style="56" customWidth="1"/>
    <col min="4617" max="4864" width="9" style="56"/>
    <col min="4865" max="4865" width="3.625" style="56" customWidth="1"/>
    <col min="4866" max="4866" width="4.625" style="56" customWidth="1"/>
    <col min="4867" max="4867" width="17.5" style="56" customWidth="1"/>
    <col min="4868" max="4868" width="43.75" style="56" customWidth="1"/>
    <col min="4869" max="4870" width="3.75" style="56" customWidth="1"/>
    <col min="4871" max="4871" width="13.75" style="56" customWidth="1"/>
    <col min="4872" max="4872" width="18.75" style="56" customWidth="1"/>
    <col min="4873" max="5120" width="9" style="56"/>
    <col min="5121" max="5121" width="3.625" style="56" customWidth="1"/>
    <col min="5122" max="5122" width="4.625" style="56" customWidth="1"/>
    <col min="5123" max="5123" width="17.5" style="56" customWidth="1"/>
    <col min="5124" max="5124" width="43.75" style="56" customWidth="1"/>
    <col min="5125" max="5126" width="3.75" style="56" customWidth="1"/>
    <col min="5127" max="5127" width="13.75" style="56" customWidth="1"/>
    <col min="5128" max="5128" width="18.75" style="56" customWidth="1"/>
    <col min="5129" max="5376" width="9" style="56"/>
    <col min="5377" max="5377" width="3.625" style="56" customWidth="1"/>
    <col min="5378" max="5378" width="4.625" style="56" customWidth="1"/>
    <col min="5379" max="5379" width="17.5" style="56" customWidth="1"/>
    <col min="5380" max="5380" width="43.75" style="56" customWidth="1"/>
    <col min="5381" max="5382" width="3.75" style="56" customWidth="1"/>
    <col min="5383" max="5383" width="13.75" style="56" customWidth="1"/>
    <col min="5384" max="5384" width="18.75" style="56" customWidth="1"/>
    <col min="5385" max="5632" width="9" style="56"/>
    <col min="5633" max="5633" width="3.625" style="56" customWidth="1"/>
    <col min="5634" max="5634" width="4.625" style="56" customWidth="1"/>
    <col min="5635" max="5635" width="17.5" style="56" customWidth="1"/>
    <col min="5636" max="5636" width="43.75" style="56" customWidth="1"/>
    <col min="5637" max="5638" width="3.75" style="56" customWidth="1"/>
    <col min="5639" max="5639" width="13.75" style="56" customWidth="1"/>
    <col min="5640" max="5640" width="18.75" style="56" customWidth="1"/>
    <col min="5641" max="5888" width="9" style="56"/>
    <col min="5889" max="5889" width="3.625" style="56" customWidth="1"/>
    <col min="5890" max="5890" width="4.625" style="56" customWidth="1"/>
    <col min="5891" max="5891" width="17.5" style="56" customWidth="1"/>
    <col min="5892" max="5892" width="43.75" style="56" customWidth="1"/>
    <col min="5893" max="5894" width="3.75" style="56" customWidth="1"/>
    <col min="5895" max="5895" width="13.75" style="56" customWidth="1"/>
    <col min="5896" max="5896" width="18.75" style="56" customWidth="1"/>
    <col min="5897" max="6144" width="9" style="56"/>
    <col min="6145" max="6145" width="3.625" style="56" customWidth="1"/>
    <col min="6146" max="6146" width="4.625" style="56" customWidth="1"/>
    <col min="6147" max="6147" width="17.5" style="56" customWidth="1"/>
    <col min="6148" max="6148" width="43.75" style="56" customWidth="1"/>
    <col min="6149" max="6150" width="3.75" style="56" customWidth="1"/>
    <col min="6151" max="6151" width="13.75" style="56" customWidth="1"/>
    <col min="6152" max="6152" width="18.75" style="56" customWidth="1"/>
    <col min="6153" max="6400" width="9" style="56"/>
    <col min="6401" max="6401" width="3.625" style="56" customWidth="1"/>
    <col min="6402" max="6402" width="4.625" style="56" customWidth="1"/>
    <col min="6403" max="6403" width="17.5" style="56" customWidth="1"/>
    <col min="6404" max="6404" width="43.75" style="56" customWidth="1"/>
    <col min="6405" max="6406" width="3.75" style="56" customWidth="1"/>
    <col min="6407" max="6407" width="13.75" style="56" customWidth="1"/>
    <col min="6408" max="6408" width="18.75" style="56" customWidth="1"/>
    <col min="6409" max="6656" width="9" style="56"/>
    <col min="6657" max="6657" width="3.625" style="56" customWidth="1"/>
    <col min="6658" max="6658" width="4.625" style="56" customWidth="1"/>
    <col min="6659" max="6659" width="17.5" style="56" customWidth="1"/>
    <col min="6660" max="6660" width="43.75" style="56" customWidth="1"/>
    <col min="6661" max="6662" width="3.75" style="56" customWidth="1"/>
    <col min="6663" max="6663" width="13.75" style="56" customWidth="1"/>
    <col min="6664" max="6664" width="18.75" style="56" customWidth="1"/>
    <col min="6665" max="6912" width="9" style="56"/>
    <col min="6913" max="6913" width="3.625" style="56" customWidth="1"/>
    <col min="6914" max="6914" width="4.625" style="56" customWidth="1"/>
    <col min="6915" max="6915" width="17.5" style="56" customWidth="1"/>
    <col min="6916" max="6916" width="43.75" style="56" customWidth="1"/>
    <col min="6917" max="6918" width="3.75" style="56" customWidth="1"/>
    <col min="6919" max="6919" width="13.75" style="56" customWidth="1"/>
    <col min="6920" max="6920" width="18.75" style="56" customWidth="1"/>
    <col min="6921" max="7168" width="9" style="56"/>
    <col min="7169" max="7169" width="3.625" style="56" customWidth="1"/>
    <col min="7170" max="7170" width="4.625" style="56" customWidth="1"/>
    <col min="7171" max="7171" width="17.5" style="56" customWidth="1"/>
    <col min="7172" max="7172" width="43.75" style="56" customWidth="1"/>
    <col min="7173" max="7174" width="3.75" style="56" customWidth="1"/>
    <col min="7175" max="7175" width="13.75" style="56" customWidth="1"/>
    <col min="7176" max="7176" width="18.75" style="56" customWidth="1"/>
    <col min="7177" max="7424" width="9" style="56"/>
    <col min="7425" max="7425" width="3.625" style="56" customWidth="1"/>
    <col min="7426" max="7426" width="4.625" style="56" customWidth="1"/>
    <col min="7427" max="7427" width="17.5" style="56" customWidth="1"/>
    <col min="7428" max="7428" width="43.75" style="56" customWidth="1"/>
    <col min="7429" max="7430" width="3.75" style="56" customWidth="1"/>
    <col min="7431" max="7431" width="13.75" style="56" customWidth="1"/>
    <col min="7432" max="7432" width="18.75" style="56" customWidth="1"/>
    <col min="7433" max="7680" width="9" style="56"/>
    <col min="7681" max="7681" width="3.625" style="56" customWidth="1"/>
    <col min="7682" max="7682" width="4.625" style="56" customWidth="1"/>
    <col min="7683" max="7683" width="17.5" style="56" customWidth="1"/>
    <col min="7684" max="7684" width="43.75" style="56" customWidth="1"/>
    <col min="7685" max="7686" width="3.75" style="56" customWidth="1"/>
    <col min="7687" max="7687" width="13.75" style="56" customWidth="1"/>
    <col min="7688" max="7688" width="18.75" style="56" customWidth="1"/>
    <col min="7689" max="7936" width="9" style="56"/>
    <col min="7937" max="7937" width="3.625" style="56" customWidth="1"/>
    <col min="7938" max="7938" width="4.625" style="56" customWidth="1"/>
    <col min="7939" max="7939" width="17.5" style="56" customWidth="1"/>
    <col min="7940" max="7940" width="43.75" style="56" customWidth="1"/>
    <col min="7941" max="7942" width="3.75" style="56" customWidth="1"/>
    <col min="7943" max="7943" width="13.75" style="56" customWidth="1"/>
    <col min="7944" max="7944" width="18.75" style="56" customWidth="1"/>
    <col min="7945" max="8192" width="9" style="56"/>
    <col min="8193" max="8193" width="3.625" style="56" customWidth="1"/>
    <col min="8194" max="8194" width="4.625" style="56" customWidth="1"/>
    <col min="8195" max="8195" width="17.5" style="56" customWidth="1"/>
    <col min="8196" max="8196" width="43.75" style="56" customWidth="1"/>
    <col min="8197" max="8198" width="3.75" style="56" customWidth="1"/>
    <col min="8199" max="8199" width="13.75" style="56" customWidth="1"/>
    <col min="8200" max="8200" width="18.75" style="56" customWidth="1"/>
    <col min="8201" max="8448" width="9" style="56"/>
    <col min="8449" max="8449" width="3.625" style="56" customWidth="1"/>
    <col min="8450" max="8450" width="4.625" style="56" customWidth="1"/>
    <col min="8451" max="8451" width="17.5" style="56" customWidth="1"/>
    <col min="8452" max="8452" width="43.75" style="56" customWidth="1"/>
    <col min="8453" max="8454" width="3.75" style="56" customWidth="1"/>
    <col min="8455" max="8455" width="13.75" style="56" customWidth="1"/>
    <col min="8456" max="8456" width="18.75" style="56" customWidth="1"/>
    <col min="8457" max="8704" width="9" style="56"/>
    <col min="8705" max="8705" width="3.625" style="56" customWidth="1"/>
    <col min="8706" max="8706" width="4.625" style="56" customWidth="1"/>
    <col min="8707" max="8707" width="17.5" style="56" customWidth="1"/>
    <col min="8708" max="8708" width="43.75" style="56" customWidth="1"/>
    <col min="8709" max="8710" width="3.75" style="56" customWidth="1"/>
    <col min="8711" max="8711" width="13.75" style="56" customWidth="1"/>
    <col min="8712" max="8712" width="18.75" style="56" customWidth="1"/>
    <col min="8713" max="8960" width="9" style="56"/>
    <col min="8961" max="8961" width="3.625" style="56" customWidth="1"/>
    <col min="8962" max="8962" width="4.625" style="56" customWidth="1"/>
    <col min="8963" max="8963" width="17.5" style="56" customWidth="1"/>
    <col min="8964" max="8964" width="43.75" style="56" customWidth="1"/>
    <col min="8965" max="8966" width="3.75" style="56" customWidth="1"/>
    <col min="8967" max="8967" width="13.75" style="56" customWidth="1"/>
    <col min="8968" max="8968" width="18.75" style="56" customWidth="1"/>
    <col min="8969" max="9216" width="9" style="56"/>
    <col min="9217" max="9217" width="3.625" style="56" customWidth="1"/>
    <col min="9218" max="9218" width="4.625" style="56" customWidth="1"/>
    <col min="9219" max="9219" width="17.5" style="56" customWidth="1"/>
    <col min="9220" max="9220" width="43.75" style="56" customWidth="1"/>
    <col min="9221" max="9222" width="3.75" style="56" customWidth="1"/>
    <col min="9223" max="9223" width="13.75" style="56" customWidth="1"/>
    <col min="9224" max="9224" width="18.75" style="56" customWidth="1"/>
    <col min="9225" max="9472" width="9" style="56"/>
    <col min="9473" max="9473" width="3.625" style="56" customWidth="1"/>
    <col min="9474" max="9474" width="4.625" style="56" customWidth="1"/>
    <col min="9475" max="9475" width="17.5" style="56" customWidth="1"/>
    <col min="9476" max="9476" width="43.75" style="56" customWidth="1"/>
    <col min="9477" max="9478" width="3.75" style="56" customWidth="1"/>
    <col min="9479" max="9479" width="13.75" style="56" customWidth="1"/>
    <col min="9480" max="9480" width="18.75" style="56" customWidth="1"/>
    <col min="9481" max="9728" width="9" style="56"/>
    <col min="9729" max="9729" width="3.625" style="56" customWidth="1"/>
    <col min="9730" max="9730" width="4.625" style="56" customWidth="1"/>
    <col min="9731" max="9731" width="17.5" style="56" customWidth="1"/>
    <col min="9732" max="9732" width="43.75" style="56" customWidth="1"/>
    <col min="9733" max="9734" width="3.75" style="56" customWidth="1"/>
    <col min="9735" max="9735" width="13.75" style="56" customWidth="1"/>
    <col min="9736" max="9736" width="18.75" style="56" customWidth="1"/>
    <col min="9737" max="9984" width="9" style="56"/>
    <col min="9985" max="9985" width="3.625" style="56" customWidth="1"/>
    <col min="9986" max="9986" width="4.625" style="56" customWidth="1"/>
    <col min="9987" max="9987" width="17.5" style="56" customWidth="1"/>
    <col min="9988" max="9988" width="43.75" style="56" customWidth="1"/>
    <col min="9989" max="9990" width="3.75" style="56" customWidth="1"/>
    <col min="9991" max="9991" width="13.75" style="56" customWidth="1"/>
    <col min="9992" max="9992" width="18.75" style="56" customWidth="1"/>
    <col min="9993" max="10240" width="9" style="56"/>
    <col min="10241" max="10241" width="3.625" style="56" customWidth="1"/>
    <col min="10242" max="10242" width="4.625" style="56" customWidth="1"/>
    <col min="10243" max="10243" width="17.5" style="56" customWidth="1"/>
    <col min="10244" max="10244" width="43.75" style="56" customWidth="1"/>
    <col min="10245" max="10246" width="3.75" style="56" customWidth="1"/>
    <col min="10247" max="10247" width="13.75" style="56" customWidth="1"/>
    <col min="10248" max="10248" width="18.75" style="56" customWidth="1"/>
    <col min="10249" max="10496" width="9" style="56"/>
    <col min="10497" max="10497" width="3.625" style="56" customWidth="1"/>
    <col min="10498" max="10498" width="4.625" style="56" customWidth="1"/>
    <col min="10499" max="10499" width="17.5" style="56" customWidth="1"/>
    <col min="10500" max="10500" width="43.75" style="56" customWidth="1"/>
    <col min="10501" max="10502" width="3.75" style="56" customWidth="1"/>
    <col min="10503" max="10503" width="13.75" style="56" customWidth="1"/>
    <col min="10504" max="10504" width="18.75" style="56" customWidth="1"/>
    <col min="10505" max="10752" width="9" style="56"/>
    <col min="10753" max="10753" width="3.625" style="56" customWidth="1"/>
    <col min="10754" max="10754" width="4.625" style="56" customWidth="1"/>
    <col min="10755" max="10755" width="17.5" style="56" customWidth="1"/>
    <col min="10756" max="10756" width="43.75" style="56" customWidth="1"/>
    <col min="10757" max="10758" width="3.75" style="56" customWidth="1"/>
    <col min="10759" max="10759" width="13.75" style="56" customWidth="1"/>
    <col min="10760" max="10760" width="18.75" style="56" customWidth="1"/>
    <col min="10761" max="11008" width="9" style="56"/>
    <col min="11009" max="11009" width="3.625" style="56" customWidth="1"/>
    <col min="11010" max="11010" width="4.625" style="56" customWidth="1"/>
    <col min="11011" max="11011" width="17.5" style="56" customWidth="1"/>
    <col min="11012" max="11012" width="43.75" style="56" customWidth="1"/>
    <col min="11013" max="11014" width="3.75" style="56" customWidth="1"/>
    <col min="11015" max="11015" width="13.75" style="56" customWidth="1"/>
    <col min="11016" max="11016" width="18.75" style="56" customWidth="1"/>
    <col min="11017" max="11264" width="9" style="56"/>
    <col min="11265" max="11265" width="3.625" style="56" customWidth="1"/>
    <col min="11266" max="11266" width="4.625" style="56" customWidth="1"/>
    <col min="11267" max="11267" width="17.5" style="56" customWidth="1"/>
    <col min="11268" max="11268" width="43.75" style="56" customWidth="1"/>
    <col min="11269" max="11270" width="3.75" style="56" customWidth="1"/>
    <col min="11271" max="11271" width="13.75" style="56" customWidth="1"/>
    <col min="11272" max="11272" width="18.75" style="56" customWidth="1"/>
    <col min="11273" max="11520" width="9" style="56"/>
    <col min="11521" max="11521" width="3.625" style="56" customWidth="1"/>
    <col min="11522" max="11522" width="4.625" style="56" customWidth="1"/>
    <col min="11523" max="11523" width="17.5" style="56" customWidth="1"/>
    <col min="11524" max="11524" width="43.75" style="56" customWidth="1"/>
    <col min="11525" max="11526" width="3.75" style="56" customWidth="1"/>
    <col min="11527" max="11527" width="13.75" style="56" customWidth="1"/>
    <col min="11528" max="11528" width="18.75" style="56" customWidth="1"/>
    <col min="11529" max="11776" width="9" style="56"/>
    <col min="11777" max="11777" width="3.625" style="56" customWidth="1"/>
    <col min="11778" max="11778" width="4.625" style="56" customWidth="1"/>
    <col min="11779" max="11779" width="17.5" style="56" customWidth="1"/>
    <col min="11780" max="11780" width="43.75" style="56" customWidth="1"/>
    <col min="11781" max="11782" width="3.75" style="56" customWidth="1"/>
    <col min="11783" max="11783" width="13.75" style="56" customWidth="1"/>
    <col min="11784" max="11784" width="18.75" style="56" customWidth="1"/>
    <col min="11785" max="12032" width="9" style="56"/>
    <col min="12033" max="12033" width="3.625" style="56" customWidth="1"/>
    <col min="12034" max="12034" width="4.625" style="56" customWidth="1"/>
    <col min="12035" max="12035" width="17.5" style="56" customWidth="1"/>
    <col min="12036" max="12036" width="43.75" style="56" customWidth="1"/>
    <col min="12037" max="12038" width="3.75" style="56" customWidth="1"/>
    <col min="12039" max="12039" width="13.75" style="56" customWidth="1"/>
    <col min="12040" max="12040" width="18.75" style="56" customWidth="1"/>
    <col min="12041" max="12288" width="9" style="56"/>
    <col min="12289" max="12289" width="3.625" style="56" customWidth="1"/>
    <col min="12290" max="12290" width="4.625" style="56" customWidth="1"/>
    <col min="12291" max="12291" width="17.5" style="56" customWidth="1"/>
    <col min="12292" max="12292" width="43.75" style="56" customWidth="1"/>
    <col min="12293" max="12294" width="3.75" style="56" customWidth="1"/>
    <col min="12295" max="12295" width="13.75" style="56" customWidth="1"/>
    <col min="12296" max="12296" width="18.75" style="56" customWidth="1"/>
    <col min="12297" max="12544" width="9" style="56"/>
    <col min="12545" max="12545" width="3.625" style="56" customWidth="1"/>
    <col min="12546" max="12546" width="4.625" style="56" customWidth="1"/>
    <col min="12547" max="12547" width="17.5" style="56" customWidth="1"/>
    <col min="12548" max="12548" width="43.75" style="56" customWidth="1"/>
    <col min="12549" max="12550" width="3.75" style="56" customWidth="1"/>
    <col min="12551" max="12551" width="13.75" style="56" customWidth="1"/>
    <col min="12552" max="12552" width="18.75" style="56" customWidth="1"/>
    <col min="12553" max="12800" width="9" style="56"/>
    <col min="12801" max="12801" width="3.625" style="56" customWidth="1"/>
    <col min="12802" max="12802" width="4.625" style="56" customWidth="1"/>
    <col min="12803" max="12803" width="17.5" style="56" customWidth="1"/>
    <col min="12804" max="12804" width="43.75" style="56" customWidth="1"/>
    <col min="12805" max="12806" width="3.75" style="56" customWidth="1"/>
    <col min="12807" max="12807" width="13.75" style="56" customWidth="1"/>
    <col min="12808" max="12808" width="18.75" style="56" customWidth="1"/>
    <col min="12809" max="13056" width="9" style="56"/>
    <col min="13057" max="13057" width="3.625" style="56" customWidth="1"/>
    <col min="13058" max="13058" width="4.625" style="56" customWidth="1"/>
    <col min="13059" max="13059" width="17.5" style="56" customWidth="1"/>
    <col min="13060" max="13060" width="43.75" style="56" customWidth="1"/>
    <col min="13061" max="13062" width="3.75" style="56" customWidth="1"/>
    <col min="13063" max="13063" width="13.75" style="56" customWidth="1"/>
    <col min="13064" max="13064" width="18.75" style="56" customWidth="1"/>
    <col min="13065" max="13312" width="9" style="56"/>
    <col min="13313" max="13313" width="3.625" style="56" customWidth="1"/>
    <col min="13314" max="13314" width="4.625" style="56" customWidth="1"/>
    <col min="13315" max="13315" width="17.5" style="56" customWidth="1"/>
    <col min="13316" max="13316" width="43.75" style="56" customWidth="1"/>
    <col min="13317" max="13318" width="3.75" style="56" customWidth="1"/>
    <col min="13319" max="13319" width="13.75" style="56" customWidth="1"/>
    <col min="13320" max="13320" width="18.75" style="56" customWidth="1"/>
    <col min="13321" max="13568" width="9" style="56"/>
    <col min="13569" max="13569" width="3.625" style="56" customWidth="1"/>
    <col min="13570" max="13570" width="4.625" style="56" customWidth="1"/>
    <col min="13571" max="13571" width="17.5" style="56" customWidth="1"/>
    <col min="13572" max="13572" width="43.75" style="56" customWidth="1"/>
    <col min="13573" max="13574" width="3.75" style="56" customWidth="1"/>
    <col min="13575" max="13575" width="13.75" style="56" customWidth="1"/>
    <col min="13576" max="13576" width="18.75" style="56" customWidth="1"/>
    <col min="13577" max="13824" width="9" style="56"/>
    <col min="13825" max="13825" width="3.625" style="56" customWidth="1"/>
    <col min="13826" max="13826" width="4.625" style="56" customWidth="1"/>
    <col min="13827" max="13827" width="17.5" style="56" customWidth="1"/>
    <col min="13828" max="13828" width="43.75" style="56" customWidth="1"/>
    <col min="13829" max="13830" width="3.75" style="56" customWidth="1"/>
    <col min="13831" max="13831" width="13.75" style="56" customWidth="1"/>
    <col min="13832" max="13832" width="18.75" style="56" customWidth="1"/>
    <col min="13833" max="14080" width="9" style="56"/>
    <col min="14081" max="14081" width="3.625" style="56" customWidth="1"/>
    <col min="14082" max="14082" width="4.625" style="56" customWidth="1"/>
    <col min="14083" max="14083" width="17.5" style="56" customWidth="1"/>
    <col min="14084" max="14084" width="43.75" style="56" customWidth="1"/>
    <col min="14085" max="14086" width="3.75" style="56" customWidth="1"/>
    <col min="14087" max="14087" width="13.75" style="56" customWidth="1"/>
    <col min="14088" max="14088" width="18.75" style="56" customWidth="1"/>
    <col min="14089" max="14336" width="9" style="56"/>
    <col min="14337" max="14337" width="3.625" style="56" customWidth="1"/>
    <col min="14338" max="14338" width="4.625" style="56" customWidth="1"/>
    <col min="14339" max="14339" width="17.5" style="56" customWidth="1"/>
    <col min="14340" max="14340" width="43.75" style="56" customWidth="1"/>
    <col min="14341" max="14342" width="3.75" style="56" customWidth="1"/>
    <col min="14343" max="14343" width="13.75" style="56" customWidth="1"/>
    <col min="14344" max="14344" width="18.75" style="56" customWidth="1"/>
    <col min="14345" max="14592" width="9" style="56"/>
    <col min="14593" max="14593" width="3.625" style="56" customWidth="1"/>
    <col min="14594" max="14594" width="4.625" style="56" customWidth="1"/>
    <col min="14595" max="14595" width="17.5" style="56" customWidth="1"/>
    <col min="14596" max="14596" width="43.75" style="56" customWidth="1"/>
    <col min="14597" max="14598" width="3.75" style="56" customWidth="1"/>
    <col min="14599" max="14599" width="13.75" style="56" customWidth="1"/>
    <col min="14600" max="14600" width="18.75" style="56" customWidth="1"/>
    <col min="14601" max="14848" width="9" style="56"/>
    <col min="14849" max="14849" width="3.625" style="56" customWidth="1"/>
    <col min="14850" max="14850" width="4.625" style="56" customWidth="1"/>
    <col min="14851" max="14851" width="17.5" style="56" customWidth="1"/>
    <col min="14852" max="14852" width="43.75" style="56" customWidth="1"/>
    <col min="14853" max="14854" width="3.75" style="56" customWidth="1"/>
    <col min="14855" max="14855" width="13.75" style="56" customWidth="1"/>
    <col min="14856" max="14856" width="18.75" style="56" customWidth="1"/>
    <col min="14857" max="15104" width="9" style="56"/>
    <col min="15105" max="15105" width="3.625" style="56" customWidth="1"/>
    <col min="15106" max="15106" width="4.625" style="56" customWidth="1"/>
    <col min="15107" max="15107" width="17.5" style="56" customWidth="1"/>
    <col min="15108" max="15108" width="43.75" style="56" customWidth="1"/>
    <col min="15109" max="15110" width="3.75" style="56" customWidth="1"/>
    <col min="15111" max="15111" width="13.75" style="56" customWidth="1"/>
    <col min="15112" max="15112" width="18.75" style="56" customWidth="1"/>
    <col min="15113" max="15360" width="9" style="56"/>
    <col min="15361" max="15361" width="3.625" style="56" customWidth="1"/>
    <col min="15362" max="15362" width="4.625" style="56" customWidth="1"/>
    <col min="15363" max="15363" width="17.5" style="56" customWidth="1"/>
    <col min="15364" max="15364" width="43.75" style="56" customWidth="1"/>
    <col min="15365" max="15366" width="3.75" style="56" customWidth="1"/>
    <col min="15367" max="15367" width="13.75" style="56" customWidth="1"/>
    <col min="15368" max="15368" width="18.75" style="56" customWidth="1"/>
    <col min="15369" max="15616" width="9" style="56"/>
    <col min="15617" max="15617" width="3.625" style="56" customWidth="1"/>
    <col min="15618" max="15618" width="4.625" style="56" customWidth="1"/>
    <col min="15619" max="15619" width="17.5" style="56" customWidth="1"/>
    <col min="15620" max="15620" width="43.75" style="56" customWidth="1"/>
    <col min="15621" max="15622" width="3.75" style="56" customWidth="1"/>
    <col min="15623" max="15623" width="13.75" style="56" customWidth="1"/>
    <col min="15624" max="15624" width="18.75" style="56" customWidth="1"/>
    <col min="15625" max="15872" width="9" style="56"/>
    <col min="15873" max="15873" width="3.625" style="56" customWidth="1"/>
    <col min="15874" max="15874" width="4.625" style="56" customWidth="1"/>
    <col min="15875" max="15875" width="17.5" style="56" customWidth="1"/>
    <col min="15876" max="15876" width="43.75" style="56" customWidth="1"/>
    <col min="15877" max="15878" width="3.75" style="56" customWidth="1"/>
    <col min="15879" max="15879" width="13.75" style="56" customWidth="1"/>
    <col min="15880" max="15880" width="18.75" style="56" customWidth="1"/>
    <col min="15881" max="16128" width="9" style="56"/>
    <col min="16129" max="16129" width="3.625" style="56" customWidth="1"/>
    <col min="16130" max="16130" width="4.625" style="56" customWidth="1"/>
    <col min="16131" max="16131" width="17.5" style="56" customWidth="1"/>
    <col min="16132" max="16132" width="43.75" style="56" customWidth="1"/>
    <col min="16133" max="16134" width="3.75" style="56" customWidth="1"/>
    <col min="16135" max="16135" width="13.75" style="56" customWidth="1"/>
    <col min="16136" max="16136" width="18.75" style="56" customWidth="1"/>
    <col min="16137" max="16384" width="9" style="56"/>
  </cols>
  <sheetData>
    <row r="1" spans="1:8" ht="21.75" customHeight="1">
      <c r="A1" s="183" t="s">
        <v>416</v>
      </c>
      <c r="H1" s="56" t="s">
        <v>209</v>
      </c>
    </row>
    <row r="2" spans="1:8" ht="24" customHeight="1">
      <c r="A2" s="55"/>
      <c r="B2" s="57"/>
      <c r="G2" s="174" t="s">
        <v>0</v>
      </c>
      <c r="H2" s="58">
        <f>山口大学様式1_治験計画の概要!F1</f>
        <v>0</v>
      </c>
    </row>
    <row r="3" spans="1:8" ht="9.9499999999999993" customHeight="1">
      <c r="B3" s="57"/>
    </row>
    <row r="4" spans="1:8" ht="24.95" customHeight="1">
      <c r="A4" s="333" t="s">
        <v>210</v>
      </c>
      <c r="B4" s="333"/>
      <c r="C4" s="333"/>
      <c r="D4" s="333"/>
      <c r="E4" s="333"/>
      <c r="F4" s="333"/>
      <c r="G4" s="333"/>
      <c r="H4" s="333"/>
    </row>
    <row r="5" spans="1:8" s="57" customFormat="1" ht="13.7" customHeight="1">
      <c r="A5" s="59"/>
      <c r="B5" s="59"/>
      <c r="C5" s="59"/>
      <c r="D5" s="59"/>
      <c r="E5" s="59"/>
      <c r="F5" s="59"/>
      <c r="G5" s="59"/>
      <c r="H5" s="59" t="s">
        <v>411</v>
      </c>
    </row>
    <row r="6" spans="1:8" ht="30" customHeight="1">
      <c r="A6" s="326" t="s">
        <v>211</v>
      </c>
      <c r="B6" s="327"/>
      <c r="C6" s="328"/>
      <c r="D6" s="312" t="str">
        <f>[1]山口大学様式1_治験計画の概要!$D$36</f>
        <v>○○科</v>
      </c>
      <c r="E6" s="313"/>
      <c r="F6" s="313"/>
      <c r="G6" s="313"/>
      <c r="H6" s="329"/>
    </row>
    <row r="7" spans="1:8" ht="30" customHeight="1">
      <c r="A7" s="326" t="s">
        <v>212</v>
      </c>
      <c r="B7" s="327"/>
      <c r="C7" s="328"/>
      <c r="D7" s="180" t="str">
        <f>[1]山口大学様式1_治験計画の概要!$F$38</f>
        <v>教授</v>
      </c>
      <c r="E7" s="313" t="str">
        <f>[1]山口大学様式1_治験計画の概要!$H$38</f>
        <v>山田　太郎</v>
      </c>
      <c r="F7" s="313"/>
      <c r="G7" s="313"/>
      <c r="H7" s="60"/>
    </row>
    <row r="8" spans="1:8" ht="30" customHeight="1">
      <c r="A8" s="326" t="s">
        <v>22</v>
      </c>
      <c r="B8" s="327"/>
      <c r="C8" s="328"/>
      <c r="D8" s="287">
        <f>[1]山口大学様式1_治験計画の概要!$C$20</f>
        <v>0</v>
      </c>
      <c r="E8" s="288"/>
      <c r="F8" s="288"/>
      <c r="G8" s="288"/>
      <c r="H8" s="289"/>
    </row>
    <row r="9" spans="1:8" ht="30" customHeight="1">
      <c r="A9" s="326" t="s">
        <v>213</v>
      </c>
      <c r="B9" s="327"/>
      <c r="C9" s="328"/>
      <c r="D9" s="312">
        <f>[1]山口大学様式1_治験計画の概要!$C$92</f>
        <v>0</v>
      </c>
      <c r="E9" s="313"/>
      <c r="F9" s="313"/>
      <c r="G9" s="313"/>
      <c r="H9" s="329"/>
    </row>
    <row r="10" spans="1:8" ht="30" customHeight="1">
      <c r="A10" s="330" t="s">
        <v>214</v>
      </c>
      <c r="B10" s="331"/>
      <c r="C10" s="332"/>
      <c r="D10" s="61" t="str">
        <f>[1]山口大学様式1_治験計画の概要!$D$71</f>
        <v>年　　月　　日</v>
      </c>
      <c r="E10" s="62"/>
      <c r="F10" s="62"/>
      <c r="G10" s="62"/>
      <c r="H10" s="63"/>
    </row>
    <row r="11" spans="1:8" ht="30" customHeight="1">
      <c r="A11" s="326" t="s">
        <v>215</v>
      </c>
      <c r="B11" s="327"/>
      <c r="C11" s="328"/>
      <c r="D11" s="61" t="str">
        <f>[1]山口大学様式1_治験計画の概要!$D$72</f>
        <v>年　　月　　日</v>
      </c>
      <c r="E11" s="62"/>
      <c r="F11" s="62"/>
      <c r="G11" s="62"/>
      <c r="H11" s="63"/>
    </row>
    <row r="12" spans="1:8" ht="12.95" customHeight="1">
      <c r="A12" s="57"/>
      <c r="B12" s="57"/>
      <c r="C12" s="57"/>
      <c r="D12" s="64"/>
      <c r="E12" s="64"/>
      <c r="F12" s="64"/>
      <c r="G12" s="65"/>
      <c r="H12" s="65"/>
    </row>
    <row r="13" spans="1:8" ht="30" customHeight="1">
      <c r="A13" s="66" t="s">
        <v>216</v>
      </c>
    </row>
    <row r="14" spans="1:8" ht="27.75" customHeight="1">
      <c r="A14" s="67" t="s">
        <v>1</v>
      </c>
      <c r="B14" s="321" t="s">
        <v>217</v>
      </c>
      <c r="C14" s="322"/>
      <c r="D14" s="178" t="s">
        <v>218</v>
      </c>
      <c r="E14" s="323" t="s">
        <v>219</v>
      </c>
      <c r="F14" s="324"/>
      <c r="G14" s="325"/>
      <c r="H14" s="68" t="s">
        <v>220</v>
      </c>
    </row>
    <row r="15" spans="1:8" ht="27.75" customHeight="1">
      <c r="A15" s="318" t="s">
        <v>221</v>
      </c>
      <c r="B15" s="174" t="s">
        <v>222</v>
      </c>
      <c r="C15" s="69" t="s">
        <v>223</v>
      </c>
      <c r="D15" s="70" t="s">
        <v>224</v>
      </c>
      <c r="E15" s="71"/>
      <c r="F15" s="72"/>
      <c r="G15" s="73">
        <v>150000</v>
      </c>
      <c r="H15" s="58"/>
    </row>
    <row r="16" spans="1:8" ht="27.75" customHeight="1">
      <c r="A16" s="319"/>
      <c r="B16" s="174" t="s">
        <v>225</v>
      </c>
      <c r="C16" s="69" t="s">
        <v>226</v>
      </c>
      <c r="D16" s="74" t="s">
        <v>227</v>
      </c>
      <c r="E16" s="71"/>
      <c r="F16" s="72"/>
      <c r="G16" s="73">
        <v>120000</v>
      </c>
      <c r="H16" s="58"/>
    </row>
    <row r="17" spans="1:8" ht="27.75" customHeight="1">
      <c r="A17" s="319"/>
      <c r="B17" s="174" t="s">
        <v>228</v>
      </c>
      <c r="C17" s="69" t="s">
        <v>229</v>
      </c>
      <c r="D17" s="74" t="s">
        <v>230</v>
      </c>
      <c r="E17" s="71"/>
      <c r="F17" s="72"/>
      <c r="G17" s="73">
        <v>100000</v>
      </c>
      <c r="H17" s="58"/>
    </row>
    <row r="18" spans="1:8" ht="27.75" customHeight="1">
      <c r="A18" s="319"/>
      <c r="B18" s="174" t="s">
        <v>231</v>
      </c>
      <c r="C18" s="69" t="s">
        <v>232</v>
      </c>
      <c r="D18" s="75" t="s">
        <v>233</v>
      </c>
      <c r="E18" s="170" t="s">
        <v>139</v>
      </c>
      <c r="F18" s="171" t="e">
        <f>#REF!</f>
        <v>#REF!</v>
      </c>
      <c r="G18" s="172">
        <v>0</v>
      </c>
      <c r="H18" s="58"/>
    </row>
    <row r="19" spans="1:8" ht="27.75" customHeight="1">
      <c r="A19" s="319"/>
      <c r="B19" s="174" t="s">
        <v>234</v>
      </c>
      <c r="C19" s="69" t="s">
        <v>235</v>
      </c>
      <c r="D19" s="74" t="s">
        <v>236</v>
      </c>
      <c r="E19" s="71"/>
      <c r="F19" s="78"/>
      <c r="G19" s="73">
        <v>0</v>
      </c>
      <c r="H19" s="179"/>
    </row>
    <row r="20" spans="1:8" ht="27.75" customHeight="1">
      <c r="A20" s="319"/>
      <c r="B20" s="314" t="s">
        <v>237</v>
      </c>
      <c r="C20" s="316" t="s">
        <v>238</v>
      </c>
      <c r="D20" s="80" t="s">
        <v>239</v>
      </c>
      <c r="E20" s="71"/>
      <c r="F20" s="78"/>
      <c r="G20" s="73">
        <v>40000</v>
      </c>
      <c r="H20" s="179"/>
    </row>
    <row r="21" spans="1:8" ht="27.75" customHeight="1">
      <c r="A21" s="319"/>
      <c r="B21" s="315"/>
      <c r="C21" s="317"/>
      <c r="D21" s="81" t="s">
        <v>240</v>
      </c>
      <c r="E21" s="76" t="s">
        <v>241</v>
      </c>
      <c r="F21" s="82">
        <f>山口大学様式1_治験計画の概要!F79</f>
        <v>0</v>
      </c>
      <c r="G21" s="77">
        <f>$F$21*6000</f>
        <v>0</v>
      </c>
      <c r="H21" s="179"/>
    </row>
    <row r="22" spans="1:8" ht="27.75" customHeight="1">
      <c r="A22" s="319"/>
      <c r="B22" s="181" t="s">
        <v>242</v>
      </c>
      <c r="C22" s="69" t="s">
        <v>243</v>
      </c>
      <c r="D22" s="74" t="s">
        <v>244</v>
      </c>
      <c r="E22" s="71"/>
      <c r="F22" s="72"/>
      <c r="G22" s="182">
        <f>SUM(G15:G21)*0.2</f>
        <v>82000</v>
      </c>
      <c r="H22" s="179"/>
    </row>
    <row r="23" spans="1:8" ht="35.25" customHeight="1">
      <c r="A23" s="319"/>
      <c r="B23" s="173" t="s">
        <v>412</v>
      </c>
      <c r="C23" s="184" t="s">
        <v>413</v>
      </c>
      <c r="D23" s="185" t="s">
        <v>414</v>
      </c>
      <c r="E23" s="186"/>
      <c r="F23" s="187"/>
      <c r="G23" s="188"/>
      <c r="H23" s="189" t="s">
        <v>415</v>
      </c>
    </row>
    <row r="24" spans="1:8" ht="27.75" customHeight="1">
      <c r="A24" s="320"/>
      <c r="B24" s="83" t="s">
        <v>245</v>
      </c>
      <c r="C24" s="84" t="s">
        <v>246</v>
      </c>
      <c r="D24" s="175" t="s">
        <v>417</v>
      </c>
      <c r="E24" s="71"/>
      <c r="F24" s="72"/>
      <c r="G24" s="73">
        <f>SUM(G15:G23)</f>
        <v>492000</v>
      </c>
      <c r="H24" s="58"/>
    </row>
    <row r="25" spans="1:8" ht="27.75" customHeight="1">
      <c r="A25" s="85" t="s">
        <v>247</v>
      </c>
      <c r="B25" s="83" t="s">
        <v>248</v>
      </c>
      <c r="C25" s="86" t="s">
        <v>247</v>
      </c>
      <c r="D25" s="74" t="s">
        <v>249</v>
      </c>
      <c r="E25" s="71"/>
      <c r="F25" s="72"/>
      <c r="G25" s="73">
        <f>ROUNDUP(G24*0.3,0)</f>
        <v>147600</v>
      </c>
      <c r="H25" s="87"/>
    </row>
    <row r="26" spans="1:8" ht="27.75" customHeight="1">
      <c r="A26" s="312" t="s">
        <v>250</v>
      </c>
      <c r="B26" s="313"/>
      <c r="C26" s="313"/>
      <c r="D26" s="176" t="s">
        <v>251</v>
      </c>
      <c r="E26" s="71"/>
      <c r="F26" s="72"/>
      <c r="G26" s="73">
        <f>G24+G25</f>
        <v>639600</v>
      </c>
      <c r="H26" s="58"/>
    </row>
    <row r="27" spans="1:8" ht="27.75" customHeight="1">
      <c r="A27" s="312" t="s">
        <v>252</v>
      </c>
      <c r="B27" s="313"/>
      <c r="C27" s="313"/>
      <c r="D27" s="89" t="s">
        <v>253</v>
      </c>
      <c r="E27" s="71"/>
      <c r="F27" s="72"/>
      <c r="G27" s="73">
        <f>ROUNDDOWN(G26*1.1,0)</f>
        <v>703560</v>
      </c>
      <c r="H27" s="58"/>
    </row>
    <row r="28" spans="1:8" ht="12.95" customHeight="1">
      <c r="A28" s="57"/>
      <c r="B28" s="57"/>
      <c r="C28" s="57"/>
      <c r="D28" s="64"/>
      <c r="E28" s="64"/>
      <c r="F28" s="64"/>
      <c r="G28" s="65"/>
      <c r="H28" s="65"/>
    </row>
    <row r="29" spans="1:8" ht="30" customHeight="1">
      <c r="A29" s="66" t="s">
        <v>254</v>
      </c>
    </row>
    <row r="30" spans="1:8" ht="27.75" customHeight="1">
      <c r="A30" s="67" t="s">
        <v>1</v>
      </c>
      <c r="B30" s="321" t="s">
        <v>217</v>
      </c>
      <c r="C30" s="322"/>
      <c r="D30" s="178" t="s">
        <v>218</v>
      </c>
      <c r="E30" s="323" t="s">
        <v>219</v>
      </c>
      <c r="F30" s="324"/>
      <c r="G30" s="325"/>
      <c r="H30" s="68" t="s">
        <v>220</v>
      </c>
    </row>
    <row r="31" spans="1:8" ht="27.75" customHeight="1">
      <c r="A31" s="319" t="s">
        <v>221</v>
      </c>
      <c r="B31" s="174" t="s">
        <v>222</v>
      </c>
      <c r="C31" s="69" t="s">
        <v>226</v>
      </c>
      <c r="D31" s="74" t="s">
        <v>227</v>
      </c>
      <c r="E31" s="71"/>
      <c r="F31" s="72"/>
      <c r="G31" s="73">
        <v>120000</v>
      </c>
      <c r="H31" s="58"/>
    </row>
    <row r="32" spans="1:8" ht="27.75" customHeight="1">
      <c r="A32" s="319"/>
      <c r="B32" s="174" t="s">
        <v>225</v>
      </c>
      <c r="C32" s="69" t="s">
        <v>229</v>
      </c>
      <c r="D32" s="74" t="s">
        <v>230</v>
      </c>
      <c r="E32" s="71"/>
      <c r="F32" s="72"/>
      <c r="G32" s="73">
        <v>100000</v>
      </c>
      <c r="H32" s="58"/>
    </row>
    <row r="33" spans="1:8" ht="27.75" customHeight="1">
      <c r="A33" s="319"/>
      <c r="B33" s="174" t="s">
        <v>228</v>
      </c>
      <c r="C33" s="69" t="s">
        <v>232</v>
      </c>
      <c r="D33" s="75" t="s">
        <v>233</v>
      </c>
      <c r="E33" s="170" t="s">
        <v>139</v>
      </c>
      <c r="F33" s="171" t="e">
        <f>#REF!</f>
        <v>#REF!</v>
      </c>
      <c r="G33" s="172">
        <v>0</v>
      </c>
      <c r="H33" s="58"/>
    </row>
    <row r="34" spans="1:8" ht="27.75" customHeight="1">
      <c r="A34" s="319"/>
      <c r="B34" s="174" t="s">
        <v>231</v>
      </c>
      <c r="C34" s="69" t="s">
        <v>235</v>
      </c>
      <c r="D34" s="74" t="s">
        <v>236</v>
      </c>
      <c r="E34" s="71"/>
      <c r="F34" s="72"/>
      <c r="G34" s="73">
        <v>0</v>
      </c>
      <c r="H34" s="179"/>
    </row>
    <row r="35" spans="1:8" ht="27.75" customHeight="1">
      <c r="A35" s="319"/>
      <c r="B35" s="174" t="s">
        <v>234</v>
      </c>
      <c r="C35" s="177" t="s">
        <v>238</v>
      </c>
      <c r="D35" s="80" t="s">
        <v>239</v>
      </c>
      <c r="E35" s="71"/>
      <c r="F35" s="72"/>
      <c r="G35" s="73">
        <v>40000</v>
      </c>
      <c r="H35" s="179"/>
    </row>
    <row r="36" spans="1:8" ht="27.75" customHeight="1">
      <c r="A36" s="319"/>
      <c r="B36" s="174" t="s">
        <v>237</v>
      </c>
      <c r="C36" s="69" t="s">
        <v>243</v>
      </c>
      <c r="D36" s="74" t="s">
        <v>257</v>
      </c>
      <c r="E36" s="71"/>
      <c r="F36" s="72"/>
      <c r="G36" s="73">
        <f>SUM(G31:G35)*0.2</f>
        <v>52000</v>
      </c>
      <c r="H36" s="179"/>
    </row>
    <row r="37" spans="1:8" ht="27.75" customHeight="1">
      <c r="A37" s="320"/>
      <c r="B37" s="83" t="s">
        <v>245</v>
      </c>
      <c r="C37" s="84" t="s">
        <v>246</v>
      </c>
      <c r="D37" s="74" t="s">
        <v>258</v>
      </c>
      <c r="E37" s="71"/>
      <c r="F37" s="72"/>
      <c r="G37" s="73">
        <f>SUM(G31:G36)</f>
        <v>312000</v>
      </c>
      <c r="H37" s="58"/>
    </row>
    <row r="38" spans="1:8" ht="27.75" customHeight="1">
      <c r="A38" s="85" t="s">
        <v>247</v>
      </c>
      <c r="B38" s="83" t="s">
        <v>248</v>
      </c>
      <c r="C38" s="86" t="s">
        <v>247</v>
      </c>
      <c r="D38" s="74" t="s">
        <v>249</v>
      </c>
      <c r="E38" s="71"/>
      <c r="F38" s="72"/>
      <c r="G38" s="73">
        <f>ROUNDUP(G37*0.3,0)</f>
        <v>93600</v>
      </c>
      <c r="H38" s="87"/>
    </row>
    <row r="39" spans="1:8" ht="27.75" customHeight="1">
      <c r="A39" s="312" t="s">
        <v>250</v>
      </c>
      <c r="B39" s="313"/>
      <c r="C39" s="313"/>
      <c r="D39" s="176" t="s">
        <v>251</v>
      </c>
      <c r="E39" s="71"/>
      <c r="F39" s="72"/>
      <c r="G39" s="73">
        <f>SUM(G37:G38)</f>
        <v>405600</v>
      </c>
      <c r="H39" s="58"/>
    </row>
    <row r="40" spans="1:8" ht="27.75" customHeight="1">
      <c r="A40" s="312" t="s">
        <v>252</v>
      </c>
      <c r="B40" s="313"/>
      <c r="C40" s="313"/>
      <c r="D40" s="89" t="s">
        <v>259</v>
      </c>
      <c r="E40" s="71"/>
      <c r="F40" s="72"/>
      <c r="G40" s="73">
        <f>ROUNDDOWN(G39*1.1,0)</f>
        <v>446160</v>
      </c>
      <c r="H40" s="58"/>
    </row>
    <row r="41" spans="1:8">
      <c r="A41" s="56" t="s">
        <v>260</v>
      </c>
    </row>
  </sheetData>
  <mergeCells count="23">
    <mergeCell ref="A8:C8"/>
    <mergeCell ref="D8:H8"/>
    <mergeCell ref="A4:H4"/>
    <mergeCell ref="A6:C6"/>
    <mergeCell ref="D6:H6"/>
    <mergeCell ref="A7:C7"/>
    <mergeCell ref="E7:G7"/>
    <mergeCell ref="E30:G30"/>
    <mergeCell ref="A31:A37"/>
    <mergeCell ref="A9:C9"/>
    <mergeCell ref="D9:H9"/>
    <mergeCell ref="A10:C10"/>
    <mergeCell ref="A11:C11"/>
    <mergeCell ref="B14:C14"/>
    <mergeCell ref="E14:G14"/>
    <mergeCell ref="A40:C40"/>
    <mergeCell ref="A39:C39"/>
    <mergeCell ref="B20:B21"/>
    <mergeCell ref="C20:C21"/>
    <mergeCell ref="A26:C26"/>
    <mergeCell ref="A15:A24"/>
    <mergeCell ref="A27:C27"/>
    <mergeCell ref="B30:C30"/>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
  <sheetViews>
    <sheetView tabSelected="1" view="pageBreakPreview" zoomScaleNormal="100" zoomScaleSheetLayoutView="100" workbookViewId="0">
      <selection activeCell="F5" sqref="F5"/>
    </sheetView>
  </sheetViews>
  <sheetFormatPr defaultRowHeight="15.75"/>
  <cols>
    <col min="1" max="2" width="3.125" style="56" customWidth="1"/>
    <col min="3" max="3" width="17.5" style="56" customWidth="1"/>
    <col min="4" max="4" width="43.75" style="56" customWidth="1"/>
    <col min="5" max="6" width="3.75" style="56" customWidth="1"/>
    <col min="7" max="7" width="13.75" style="56" customWidth="1"/>
    <col min="8" max="8" width="18.75" style="56" customWidth="1"/>
    <col min="9" max="256" width="9" style="56"/>
    <col min="257" max="258" width="3.125" style="56" customWidth="1"/>
    <col min="259" max="259" width="17.5" style="56" customWidth="1"/>
    <col min="260" max="260" width="43.75" style="56" customWidth="1"/>
    <col min="261" max="262" width="3.75" style="56" customWidth="1"/>
    <col min="263" max="263" width="13.75" style="56" customWidth="1"/>
    <col min="264" max="264" width="18.75" style="56" customWidth="1"/>
    <col min="265" max="512" width="9" style="56"/>
    <col min="513" max="514" width="3.125" style="56" customWidth="1"/>
    <col min="515" max="515" width="17.5" style="56" customWidth="1"/>
    <col min="516" max="516" width="43.75" style="56" customWidth="1"/>
    <col min="517" max="518" width="3.75" style="56" customWidth="1"/>
    <col min="519" max="519" width="13.75" style="56" customWidth="1"/>
    <col min="520" max="520" width="18.75" style="56" customWidth="1"/>
    <col min="521" max="768" width="9" style="56"/>
    <col min="769" max="770" width="3.125" style="56" customWidth="1"/>
    <col min="771" max="771" width="17.5" style="56" customWidth="1"/>
    <col min="772" max="772" width="43.75" style="56" customWidth="1"/>
    <col min="773" max="774" width="3.75" style="56" customWidth="1"/>
    <col min="775" max="775" width="13.75" style="56" customWidth="1"/>
    <col min="776" max="776" width="18.75" style="56" customWidth="1"/>
    <col min="777" max="1024" width="9" style="56"/>
    <col min="1025" max="1026" width="3.125" style="56" customWidth="1"/>
    <col min="1027" max="1027" width="17.5" style="56" customWidth="1"/>
    <col min="1028" max="1028" width="43.75" style="56" customWidth="1"/>
    <col min="1029" max="1030" width="3.75" style="56" customWidth="1"/>
    <col min="1031" max="1031" width="13.75" style="56" customWidth="1"/>
    <col min="1032" max="1032" width="18.75" style="56" customWidth="1"/>
    <col min="1033" max="1280" width="9" style="56"/>
    <col min="1281" max="1282" width="3.125" style="56" customWidth="1"/>
    <col min="1283" max="1283" width="17.5" style="56" customWidth="1"/>
    <col min="1284" max="1284" width="43.75" style="56" customWidth="1"/>
    <col min="1285" max="1286" width="3.75" style="56" customWidth="1"/>
    <col min="1287" max="1287" width="13.75" style="56" customWidth="1"/>
    <col min="1288" max="1288" width="18.75" style="56" customWidth="1"/>
    <col min="1289" max="1536" width="9" style="56"/>
    <col min="1537" max="1538" width="3.125" style="56" customWidth="1"/>
    <col min="1539" max="1539" width="17.5" style="56" customWidth="1"/>
    <col min="1540" max="1540" width="43.75" style="56" customWidth="1"/>
    <col min="1541" max="1542" width="3.75" style="56" customWidth="1"/>
    <col min="1543" max="1543" width="13.75" style="56" customWidth="1"/>
    <col min="1544" max="1544" width="18.75" style="56" customWidth="1"/>
    <col min="1545" max="1792" width="9" style="56"/>
    <col min="1793" max="1794" width="3.125" style="56" customWidth="1"/>
    <col min="1795" max="1795" width="17.5" style="56" customWidth="1"/>
    <col min="1796" max="1796" width="43.75" style="56" customWidth="1"/>
    <col min="1797" max="1798" width="3.75" style="56" customWidth="1"/>
    <col min="1799" max="1799" width="13.75" style="56" customWidth="1"/>
    <col min="1800" max="1800" width="18.75" style="56" customWidth="1"/>
    <col min="1801" max="2048" width="9" style="56"/>
    <col min="2049" max="2050" width="3.125" style="56" customWidth="1"/>
    <col min="2051" max="2051" width="17.5" style="56" customWidth="1"/>
    <col min="2052" max="2052" width="43.75" style="56" customWidth="1"/>
    <col min="2053" max="2054" width="3.75" style="56" customWidth="1"/>
    <col min="2055" max="2055" width="13.75" style="56" customWidth="1"/>
    <col min="2056" max="2056" width="18.75" style="56" customWidth="1"/>
    <col min="2057" max="2304" width="9" style="56"/>
    <col min="2305" max="2306" width="3.125" style="56" customWidth="1"/>
    <col min="2307" max="2307" width="17.5" style="56" customWidth="1"/>
    <col min="2308" max="2308" width="43.75" style="56" customWidth="1"/>
    <col min="2309" max="2310" width="3.75" style="56" customWidth="1"/>
    <col min="2311" max="2311" width="13.75" style="56" customWidth="1"/>
    <col min="2312" max="2312" width="18.75" style="56" customWidth="1"/>
    <col min="2313" max="2560" width="9" style="56"/>
    <col min="2561" max="2562" width="3.125" style="56" customWidth="1"/>
    <col min="2563" max="2563" width="17.5" style="56" customWidth="1"/>
    <col min="2564" max="2564" width="43.75" style="56" customWidth="1"/>
    <col min="2565" max="2566" width="3.75" style="56" customWidth="1"/>
    <col min="2567" max="2567" width="13.75" style="56" customWidth="1"/>
    <col min="2568" max="2568" width="18.75" style="56" customWidth="1"/>
    <col min="2569" max="2816" width="9" style="56"/>
    <col min="2817" max="2818" width="3.125" style="56" customWidth="1"/>
    <col min="2819" max="2819" width="17.5" style="56" customWidth="1"/>
    <col min="2820" max="2820" width="43.75" style="56" customWidth="1"/>
    <col min="2821" max="2822" width="3.75" style="56" customWidth="1"/>
    <col min="2823" max="2823" width="13.75" style="56" customWidth="1"/>
    <col min="2824" max="2824" width="18.75" style="56" customWidth="1"/>
    <col min="2825" max="3072" width="9" style="56"/>
    <col min="3073" max="3074" width="3.125" style="56" customWidth="1"/>
    <col min="3075" max="3075" width="17.5" style="56" customWidth="1"/>
    <col min="3076" max="3076" width="43.75" style="56" customWidth="1"/>
    <col min="3077" max="3078" width="3.75" style="56" customWidth="1"/>
    <col min="3079" max="3079" width="13.75" style="56" customWidth="1"/>
    <col min="3080" max="3080" width="18.75" style="56" customWidth="1"/>
    <col min="3081" max="3328" width="9" style="56"/>
    <col min="3329" max="3330" width="3.125" style="56" customWidth="1"/>
    <col min="3331" max="3331" width="17.5" style="56" customWidth="1"/>
    <col min="3332" max="3332" width="43.75" style="56" customWidth="1"/>
    <col min="3333" max="3334" width="3.75" style="56" customWidth="1"/>
    <col min="3335" max="3335" width="13.75" style="56" customWidth="1"/>
    <col min="3336" max="3336" width="18.75" style="56" customWidth="1"/>
    <col min="3337" max="3584" width="9" style="56"/>
    <col min="3585" max="3586" width="3.125" style="56" customWidth="1"/>
    <col min="3587" max="3587" width="17.5" style="56" customWidth="1"/>
    <col min="3588" max="3588" width="43.75" style="56" customWidth="1"/>
    <col min="3589" max="3590" width="3.75" style="56" customWidth="1"/>
    <col min="3591" max="3591" width="13.75" style="56" customWidth="1"/>
    <col min="3592" max="3592" width="18.75" style="56" customWidth="1"/>
    <col min="3593" max="3840" width="9" style="56"/>
    <col min="3841" max="3842" width="3.125" style="56" customWidth="1"/>
    <col min="3843" max="3843" width="17.5" style="56" customWidth="1"/>
    <col min="3844" max="3844" width="43.75" style="56" customWidth="1"/>
    <col min="3845" max="3846" width="3.75" style="56" customWidth="1"/>
    <col min="3847" max="3847" width="13.75" style="56" customWidth="1"/>
    <col min="3848" max="3848" width="18.75" style="56" customWidth="1"/>
    <col min="3849" max="4096" width="9" style="56"/>
    <col min="4097" max="4098" width="3.125" style="56" customWidth="1"/>
    <col min="4099" max="4099" width="17.5" style="56" customWidth="1"/>
    <col min="4100" max="4100" width="43.75" style="56" customWidth="1"/>
    <col min="4101" max="4102" width="3.75" style="56" customWidth="1"/>
    <col min="4103" max="4103" width="13.75" style="56" customWidth="1"/>
    <col min="4104" max="4104" width="18.75" style="56" customWidth="1"/>
    <col min="4105" max="4352" width="9" style="56"/>
    <col min="4353" max="4354" width="3.125" style="56" customWidth="1"/>
    <col min="4355" max="4355" width="17.5" style="56" customWidth="1"/>
    <col min="4356" max="4356" width="43.75" style="56" customWidth="1"/>
    <col min="4357" max="4358" width="3.75" style="56" customWidth="1"/>
    <col min="4359" max="4359" width="13.75" style="56" customWidth="1"/>
    <col min="4360" max="4360" width="18.75" style="56" customWidth="1"/>
    <col min="4361" max="4608" width="9" style="56"/>
    <col min="4609" max="4610" width="3.125" style="56" customWidth="1"/>
    <col min="4611" max="4611" width="17.5" style="56" customWidth="1"/>
    <col min="4612" max="4612" width="43.75" style="56" customWidth="1"/>
    <col min="4613" max="4614" width="3.75" style="56" customWidth="1"/>
    <col min="4615" max="4615" width="13.75" style="56" customWidth="1"/>
    <col min="4616" max="4616" width="18.75" style="56" customWidth="1"/>
    <col min="4617" max="4864" width="9" style="56"/>
    <col min="4865" max="4866" width="3.125" style="56" customWidth="1"/>
    <col min="4867" max="4867" width="17.5" style="56" customWidth="1"/>
    <col min="4868" max="4868" width="43.75" style="56" customWidth="1"/>
    <col min="4869" max="4870" width="3.75" style="56" customWidth="1"/>
    <col min="4871" max="4871" width="13.75" style="56" customWidth="1"/>
    <col min="4872" max="4872" width="18.75" style="56" customWidth="1"/>
    <col min="4873" max="5120" width="9" style="56"/>
    <col min="5121" max="5122" width="3.125" style="56" customWidth="1"/>
    <col min="5123" max="5123" width="17.5" style="56" customWidth="1"/>
    <col min="5124" max="5124" width="43.75" style="56" customWidth="1"/>
    <col min="5125" max="5126" width="3.75" style="56" customWidth="1"/>
    <col min="5127" max="5127" width="13.75" style="56" customWidth="1"/>
    <col min="5128" max="5128" width="18.75" style="56" customWidth="1"/>
    <col min="5129" max="5376" width="9" style="56"/>
    <col min="5377" max="5378" width="3.125" style="56" customWidth="1"/>
    <col min="5379" max="5379" width="17.5" style="56" customWidth="1"/>
    <col min="5380" max="5380" width="43.75" style="56" customWidth="1"/>
    <col min="5381" max="5382" width="3.75" style="56" customWidth="1"/>
    <col min="5383" max="5383" width="13.75" style="56" customWidth="1"/>
    <col min="5384" max="5384" width="18.75" style="56" customWidth="1"/>
    <col min="5385" max="5632" width="9" style="56"/>
    <col min="5633" max="5634" width="3.125" style="56" customWidth="1"/>
    <col min="5635" max="5635" width="17.5" style="56" customWidth="1"/>
    <col min="5636" max="5636" width="43.75" style="56" customWidth="1"/>
    <col min="5637" max="5638" width="3.75" style="56" customWidth="1"/>
    <col min="5639" max="5639" width="13.75" style="56" customWidth="1"/>
    <col min="5640" max="5640" width="18.75" style="56" customWidth="1"/>
    <col min="5641" max="5888" width="9" style="56"/>
    <col min="5889" max="5890" width="3.125" style="56" customWidth="1"/>
    <col min="5891" max="5891" width="17.5" style="56" customWidth="1"/>
    <col min="5892" max="5892" width="43.75" style="56" customWidth="1"/>
    <col min="5893" max="5894" width="3.75" style="56" customWidth="1"/>
    <col min="5895" max="5895" width="13.75" style="56" customWidth="1"/>
    <col min="5896" max="5896" width="18.75" style="56" customWidth="1"/>
    <col min="5897" max="6144" width="9" style="56"/>
    <col min="6145" max="6146" width="3.125" style="56" customWidth="1"/>
    <col min="6147" max="6147" width="17.5" style="56" customWidth="1"/>
    <col min="6148" max="6148" width="43.75" style="56" customWidth="1"/>
    <col min="6149" max="6150" width="3.75" style="56" customWidth="1"/>
    <col min="6151" max="6151" width="13.75" style="56" customWidth="1"/>
    <col min="6152" max="6152" width="18.75" style="56" customWidth="1"/>
    <col min="6153" max="6400" width="9" style="56"/>
    <col min="6401" max="6402" width="3.125" style="56" customWidth="1"/>
    <col min="6403" max="6403" width="17.5" style="56" customWidth="1"/>
    <col min="6404" max="6404" width="43.75" style="56" customWidth="1"/>
    <col min="6405" max="6406" width="3.75" style="56" customWidth="1"/>
    <col min="6407" max="6407" width="13.75" style="56" customWidth="1"/>
    <col min="6408" max="6408" width="18.75" style="56" customWidth="1"/>
    <col min="6409" max="6656" width="9" style="56"/>
    <col min="6657" max="6658" width="3.125" style="56" customWidth="1"/>
    <col min="6659" max="6659" width="17.5" style="56" customWidth="1"/>
    <col min="6660" max="6660" width="43.75" style="56" customWidth="1"/>
    <col min="6661" max="6662" width="3.75" style="56" customWidth="1"/>
    <col min="6663" max="6663" width="13.75" style="56" customWidth="1"/>
    <col min="6664" max="6664" width="18.75" style="56" customWidth="1"/>
    <col min="6665" max="6912" width="9" style="56"/>
    <col min="6913" max="6914" width="3.125" style="56" customWidth="1"/>
    <col min="6915" max="6915" width="17.5" style="56" customWidth="1"/>
    <col min="6916" max="6916" width="43.75" style="56" customWidth="1"/>
    <col min="6917" max="6918" width="3.75" style="56" customWidth="1"/>
    <col min="6919" max="6919" width="13.75" style="56" customWidth="1"/>
    <col min="6920" max="6920" width="18.75" style="56" customWidth="1"/>
    <col min="6921" max="7168" width="9" style="56"/>
    <col min="7169" max="7170" width="3.125" style="56" customWidth="1"/>
    <col min="7171" max="7171" width="17.5" style="56" customWidth="1"/>
    <col min="7172" max="7172" width="43.75" style="56" customWidth="1"/>
    <col min="7173" max="7174" width="3.75" style="56" customWidth="1"/>
    <col min="7175" max="7175" width="13.75" style="56" customWidth="1"/>
    <col min="7176" max="7176" width="18.75" style="56" customWidth="1"/>
    <col min="7177" max="7424" width="9" style="56"/>
    <col min="7425" max="7426" width="3.125" style="56" customWidth="1"/>
    <col min="7427" max="7427" width="17.5" style="56" customWidth="1"/>
    <col min="7428" max="7428" width="43.75" style="56" customWidth="1"/>
    <col min="7429" max="7430" width="3.75" style="56" customWidth="1"/>
    <col min="7431" max="7431" width="13.75" style="56" customWidth="1"/>
    <col min="7432" max="7432" width="18.75" style="56" customWidth="1"/>
    <col min="7433" max="7680" width="9" style="56"/>
    <col min="7681" max="7682" width="3.125" style="56" customWidth="1"/>
    <col min="7683" max="7683" width="17.5" style="56" customWidth="1"/>
    <col min="7684" max="7684" width="43.75" style="56" customWidth="1"/>
    <col min="7685" max="7686" width="3.75" style="56" customWidth="1"/>
    <col min="7687" max="7687" width="13.75" style="56" customWidth="1"/>
    <col min="7688" max="7688" width="18.75" style="56" customWidth="1"/>
    <col min="7689" max="7936" width="9" style="56"/>
    <col min="7937" max="7938" width="3.125" style="56" customWidth="1"/>
    <col min="7939" max="7939" width="17.5" style="56" customWidth="1"/>
    <col min="7940" max="7940" width="43.75" style="56" customWidth="1"/>
    <col min="7941" max="7942" width="3.75" style="56" customWidth="1"/>
    <col min="7943" max="7943" width="13.75" style="56" customWidth="1"/>
    <col min="7944" max="7944" width="18.75" style="56" customWidth="1"/>
    <col min="7945" max="8192" width="9" style="56"/>
    <col min="8193" max="8194" width="3.125" style="56" customWidth="1"/>
    <col min="8195" max="8195" width="17.5" style="56" customWidth="1"/>
    <col min="8196" max="8196" width="43.75" style="56" customWidth="1"/>
    <col min="8197" max="8198" width="3.75" style="56" customWidth="1"/>
    <col min="8199" max="8199" width="13.75" style="56" customWidth="1"/>
    <col min="8200" max="8200" width="18.75" style="56" customWidth="1"/>
    <col min="8201" max="8448" width="9" style="56"/>
    <col min="8449" max="8450" width="3.125" style="56" customWidth="1"/>
    <col min="8451" max="8451" width="17.5" style="56" customWidth="1"/>
    <col min="8452" max="8452" width="43.75" style="56" customWidth="1"/>
    <col min="8453" max="8454" width="3.75" style="56" customWidth="1"/>
    <col min="8455" max="8455" width="13.75" style="56" customWidth="1"/>
    <col min="8456" max="8456" width="18.75" style="56" customWidth="1"/>
    <col min="8457" max="8704" width="9" style="56"/>
    <col min="8705" max="8706" width="3.125" style="56" customWidth="1"/>
    <col min="8707" max="8707" width="17.5" style="56" customWidth="1"/>
    <col min="8708" max="8708" width="43.75" style="56" customWidth="1"/>
    <col min="8709" max="8710" width="3.75" style="56" customWidth="1"/>
    <col min="8711" max="8711" width="13.75" style="56" customWidth="1"/>
    <col min="8712" max="8712" width="18.75" style="56" customWidth="1"/>
    <col min="8713" max="8960" width="9" style="56"/>
    <col min="8961" max="8962" width="3.125" style="56" customWidth="1"/>
    <col min="8963" max="8963" width="17.5" style="56" customWidth="1"/>
    <col min="8964" max="8964" width="43.75" style="56" customWidth="1"/>
    <col min="8965" max="8966" width="3.75" style="56" customWidth="1"/>
    <col min="8967" max="8967" width="13.75" style="56" customWidth="1"/>
    <col min="8968" max="8968" width="18.75" style="56" customWidth="1"/>
    <col min="8969" max="9216" width="9" style="56"/>
    <col min="9217" max="9218" width="3.125" style="56" customWidth="1"/>
    <col min="9219" max="9219" width="17.5" style="56" customWidth="1"/>
    <col min="9220" max="9220" width="43.75" style="56" customWidth="1"/>
    <col min="9221" max="9222" width="3.75" style="56" customWidth="1"/>
    <col min="9223" max="9223" width="13.75" style="56" customWidth="1"/>
    <col min="9224" max="9224" width="18.75" style="56" customWidth="1"/>
    <col min="9225" max="9472" width="9" style="56"/>
    <col min="9473" max="9474" width="3.125" style="56" customWidth="1"/>
    <col min="9475" max="9475" width="17.5" style="56" customWidth="1"/>
    <col min="9476" max="9476" width="43.75" style="56" customWidth="1"/>
    <col min="9477" max="9478" width="3.75" style="56" customWidth="1"/>
    <col min="9479" max="9479" width="13.75" style="56" customWidth="1"/>
    <col min="9480" max="9480" width="18.75" style="56" customWidth="1"/>
    <col min="9481" max="9728" width="9" style="56"/>
    <col min="9729" max="9730" width="3.125" style="56" customWidth="1"/>
    <col min="9731" max="9731" width="17.5" style="56" customWidth="1"/>
    <col min="9732" max="9732" width="43.75" style="56" customWidth="1"/>
    <col min="9733" max="9734" width="3.75" style="56" customWidth="1"/>
    <col min="9735" max="9735" width="13.75" style="56" customWidth="1"/>
    <col min="9736" max="9736" width="18.75" style="56" customWidth="1"/>
    <col min="9737" max="9984" width="9" style="56"/>
    <col min="9985" max="9986" width="3.125" style="56" customWidth="1"/>
    <col min="9987" max="9987" width="17.5" style="56" customWidth="1"/>
    <col min="9988" max="9988" width="43.75" style="56" customWidth="1"/>
    <col min="9989" max="9990" width="3.75" style="56" customWidth="1"/>
    <col min="9991" max="9991" width="13.75" style="56" customWidth="1"/>
    <col min="9992" max="9992" width="18.75" style="56" customWidth="1"/>
    <col min="9993" max="10240" width="9" style="56"/>
    <col min="10241" max="10242" width="3.125" style="56" customWidth="1"/>
    <col min="10243" max="10243" width="17.5" style="56" customWidth="1"/>
    <col min="10244" max="10244" width="43.75" style="56" customWidth="1"/>
    <col min="10245" max="10246" width="3.75" style="56" customWidth="1"/>
    <col min="10247" max="10247" width="13.75" style="56" customWidth="1"/>
    <col min="10248" max="10248" width="18.75" style="56" customWidth="1"/>
    <col min="10249" max="10496" width="9" style="56"/>
    <col min="10497" max="10498" width="3.125" style="56" customWidth="1"/>
    <col min="10499" max="10499" width="17.5" style="56" customWidth="1"/>
    <col min="10500" max="10500" width="43.75" style="56" customWidth="1"/>
    <col min="10501" max="10502" width="3.75" style="56" customWidth="1"/>
    <col min="10503" max="10503" width="13.75" style="56" customWidth="1"/>
    <col min="10504" max="10504" width="18.75" style="56" customWidth="1"/>
    <col min="10505" max="10752" width="9" style="56"/>
    <col min="10753" max="10754" width="3.125" style="56" customWidth="1"/>
    <col min="10755" max="10755" width="17.5" style="56" customWidth="1"/>
    <col min="10756" max="10756" width="43.75" style="56" customWidth="1"/>
    <col min="10757" max="10758" width="3.75" style="56" customWidth="1"/>
    <col min="10759" max="10759" width="13.75" style="56" customWidth="1"/>
    <col min="10760" max="10760" width="18.75" style="56" customWidth="1"/>
    <col min="10761" max="11008" width="9" style="56"/>
    <col min="11009" max="11010" width="3.125" style="56" customWidth="1"/>
    <col min="11011" max="11011" width="17.5" style="56" customWidth="1"/>
    <col min="11012" max="11012" width="43.75" style="56" customWidth="1"/>
    <col min="11013" max="11014" width="3.75" style="56" customWidth="1"/>
    <col min="11015" max="11015" width="13.75" style="56" customWidth="1"/>
    <col min="11016" max="11016" width="18.75" style="56" customWidth="1"/>
    <col min="11017" max="11264" width="9" style="56"/>
    <col min="11265" max="11266" width="3.125" style="56" customWidth="1"/>
    <col min="11267" max="11267" width="17.5" style="56" customWidth="1"/>
    <col min="11268" max="11268" width="43.75" style="56" customWidth="1"/>
    <col min="11269" max="11270" width="3.75" style="56" customWidth="1"/>
    <col min="11271" max="11271" width="13.75" style="56" customWidth="1"/>
    <col min="11272" max="11272" width="18.75" style="56" customWidth="1"/>
    <col min="11273" max="11520" width="9" style="56"/>
    <col min="11521" max="11522" width="3.125" style="56" customWidth="1"/>
    <col min="11523" max="11523" width="17.5" style="56" customWidth="1"/>
    <col min="11524" max="11524" width="43.75" style="56" customWidth="1"/>
    <col min="11525" max="11526" width="3.75" style="56" customWidth="1"/>
    <col min="11527" max="11527" width="13.75" style="56" customWidth="1"/>
    <col min="11528" max="11528" width="18.75" style="56" customWidth="1"/>
    <col min="11529" max="11776" width="9" style="56"/>
    <col min="11777" max="11778" width="3.125" style="56" customWidth="1"/>
    <col min="11779" max="11779" width="17.5" style="56" customWidth="1"/>
    <col min="11780" max="11780" width="43.75" style="56" customWidth="1"/>
    <col min="11781" max="11782" width="3.75" style="56" customWidth="1"/>
    <col min="11783" max="11783" width="13.75" style="56" customWidth="1"/>
    <col min="11784" max="11784" width="18.75" style="56" customWidth="1"/>
    <col min="11785" max="12032" width="9" style="56"/>
    <col min="12033" max="12034" width="3.125" style="56" customWidth="1"/>
    <col min="12035" max="12035" width="17.5" style="56" customWidth="1"/>
    <col min="12036" max="12036" width="43.75" style="56" customWidth="1"/>
    <col min="12037" max="12038" width="3.75" style="56" customWidth="1"/>
    <col min="12039" max="12039" width="13.75" style="56" customWidth="1"/>
    <col min="12040" max="12040" width="18.75" style="56" customWidth="1"/>
    <col min="12041" max="12288" width="9" style="56"/>
    <col min="12289" max="12290" width="3.125" style="56" customWidth="1"/>
    <col min="12291" max="12291" width="17.5" style="56" customWidth="1"/>
    <col min="12292" max="12292" width="43.75" style="56" customWidth="1"/>
    <col min="12293" max="12294" width="3.75" style="56" customWidth="1"/>
    <col min="12295" max="12295" width="13.75" style="56" customWidth="1"/>
    <col min="12296" max="12296" width="18.75" style="56" customWidth="1"/>
    <col min="12297" max="12544" width="9" style="56"/>
    <col min="12545" max="12546" width="3.125" style="56" customWidth="1"/>
    <col min="12547" max="12547" width="17.5" style="56" customWidth="1"/>
    <col min="12548" max="12548" width="43.75" style="56" customWidth="1"/>
    <col min="12549" max="12550" width="3.75" style="56" customWidth="1"/>
    <col min="12551" max="12551" width="13.75" style="56" customWidth="1"/>
    <col min="12552" max="12552" width="18.75" style="56" customWidth="1"/>
    <col min="12553" max="12800" width="9" style="56"/>
    <col min="12801" max="12802" width="3.125" style="56" customWidth="1"/>
    <col min="12803" max="12803" width="17.5" style="56" customWidth="1"/>
    <col min="12804" max="12804" width="43.75" style="56" customWidth="1"/>
    <col min="12805" max="12806" width="3.75" style="56" customWidth="1"/>
    <col min="12807" max="12807" width="13.75" style="56" customWidth="1"/>
    <col min="12808" max="12808" width="18.75" style="56" customWidth="1"/>
    <col min="12809" max="13056" width="9" style="56"/>
    <col min="13057" max="13058" width="3.125" style="56" customWidth="1"/>
    <col min="13059" max="13059" width="17.5" style="56" customWidth="1"/>
    <col min="13060" max="13060" width="43.75" style="56" customWidth="1"/>
    <col min="13061" max="13062" width="3.75" style="56" customWidth="1"/>
    <col min="13063" max="13063" width="13.75" style="56" customWidth="1"/>
    <col min="13064" max="13064" width="18.75" style="56" customWidth="1"/>
    <col min="13065" max="13312" width="9" style="56"/>
    <col min="13313" max="13314" width="3.125" style="56" customWidth="1"/>
    <col min="13315" max="13315" width="17.5" style="56" customWidth="1"/>
    <col min="13316" max="13316" width="43.75" style="56" customWidth="1"/>
    <col min="13317" max="13318" width="3.75" style="56" customWidth="1"/>
    <col min="13319" max="13319" width="13.75" style="56" customWidth="1"/>
    <col min="13320" max="13320" width="18.75" style="56" customWidth="1"/>
    <col min="13321" max="13568" width="9" style="56"/>
    <col min="13569" max="13570" width="3.125" style="56" customWidth="1"/>
    <col min="13571" max="13571" width="17.5" style="56" customWidth="1"/>
    <col min="13572" max="13572" width="43.75" style="56" customWidth="1"/>
    <col min="13573" max="13574" width="3.75" style="56" customWidth="1"/>
    <col min="13575" max="13575" width="13.75" style="56" customWidth="1"/>
    <col min="13576" max="13576" width="18.75" style="56" customWidth="1"/>
    <col min="13577" max="13824" width="9" style="56"/>
    <col min="13825" max="13826" width="3.125" style="56" customWidth="1"/>
    <col min="13827" max="13827" width="17.5" style="56" customWidth="1"/>
    <col min="13828" max="13828" width="43.75" style="56" customWidth="1"/>
    <col min="13829" max="13830" width="3.75" style="56" customWidth="1"/>
    <col min="13831" max="13831" width="13.75" style="56" customWidth="1"/>
    <col min="13832" max="13832" width="18.75" style="56" customWidth="1"/>
    <col min="13833" max="14080" width="9" style="56"/>
    <col min="14081" max="14082" width="3.125" style="56" customWidth="1"/>
    <col min="14083" max="14083" width="17.5" style="56" customWidth="1"/>
    <col min="14084" max="14084" width="43.75" style="56" customWidth="1"/>
    <col min="14085" max="14086" width="3.75" style="56" customWidth="1"/>
    <col min="14087" max="14087" width="13.75" style="56" customWidth="1"/>
    <col min="14088" max="14088" width="18.75" style="56" customWidth="1"/>
    <col min="14089" max="14336" width="9" style="56"/>
    <col min="14337" max="14338" width="3.125" style="56" customWidth="1"/>
    <col min="14339" max="14339" width="17.5" style="56" customWidth="1"/>
    <col min="14340" max="14340" width="43.75" style="56" customWidth="1"/>
    <col min="14341" max="14342" width="3.75" style="56" customWidth="1"/>
    <col min="14343" max="14343" width="13.75" style="56" customWidth="1"/>
    <col min="14344" max="14344" width="18.75" style="56" customWidth="1"/>
    <col min="14345" max="14592" width="9" style="56"/>
    <col min="14593" max="14594" width="3.125" style="56" customWidth="1"/>
    <col min="14595" max="14595" width="17.5" style="56" customWidth="1"/>
    <col min="14596" max="14596" width="43.75" style="56" customWidth="1"/>
    <col min="14597" max="14598" width="3.75" style="56" customWidth="1"/>
    <col min="14599" max="14599" width="13.75" style="56" customWidth="1"/>
    <col min="14600" max="14600" width="18.75" style="56" customWidth="1"/>
    <col min="14601" max="14848" width="9" style="56"/>
    <col min="14849" max="14850" width="3.125" style="56" customWidth="1"/>
    <col min="14851" max="14851" width="17.5" style="56" customWidth="1"/>
    <col min="14852" max="14852" width="43.75" style="56" customWidth="1"/>
    <col min="14853" max="14854" width="3.75" style="56" customWidth="1"/>
    <col min="14855" max="14855" width="13.75" style="56" customWidth="1"/>
    <col min="14856" max="14856" width="18.75" style="56" customWidth="1"/>
    <col min="14857" max="15104" width="9" style="56"/>
    <col min="15105" max="15106" width="3.125" style="56" customWidth="1"/>
    <col min="15107" max="15107" width="17.5" style="56" customWidth="1"/>
    <col min="15108" max="15108" width="43.75" style="56" customWidth="1"/>
    <col min="15109" max="15110" width="3.75" style="56" customWidth="1"/>
    <col min="15111" max="15111" width="13.75" style="56" customWidth="1"/>
    <col min="15112" max="15112" width="18.75" style="56" customWidth="1"/>
    <col min="15113" max="15360" width="9" style="56"/>
    <col min="15361" max="15362" width="3.125" style="56" customWidth="1"/>
    <col min="15363" max="15363" width="17.5" style="56" customWidth="1"/>
    <col min="15364" max="15364" width="43.75" style="56" customWidth="1"/>
    <col min="15365" max="15366" width="3.75" style="56" customWidth="1"/>
    <col min="15367" max="15367" width="13.75" style="56" customWidth="1"/>
    <col min="15368" max="15368" width="18.75" style="56" customWidth="1"/>
    <col min="15369" max="15616" width="9" style="56"/>
    <col min="15617" max="15618" width="3.125" style="56" customWidth="1"/>
    <col min="15619" max="15619" width="17.5" style="56" customWidth="1"/>
    <col min="15620" max="15620" width="43.75" style="56" customWidth="1"/>
    <col min="15621" max="15622" width="3.75" style="56" customWidth="1"/>
    <col min="15623" max="15623" width="13.75" style="56" customWidth="1"/>
    <col min="15624" max="15624" width="18.75" style="56" customWidth="1"/>
    <col min="15625" max="15872" width="9" style="56"/>
    <col min="15873" max="15874" width="3.125" style="56" customWidth="1"/>
    <col min="15875" max="15875" width="17.5" style="56" customWidth="1"/>
    <col min="15876" max="15876" width="43.75" style="56" customWidth="1"/>
    <col min="15877" max="15878" width="3.75" style="56" customWidth="1"/>
    <col min="15879" max="15879" width="13.75" style="56" customWidth="1"/>
    <col min="15880" max="15880" width="18.75" style="56" customWidth="1"/>
    <col min="15881" max="16128" width="9" style="56"/>
    <col min="16129" max="16130" width="3.125" style="56" customWidth="1"/>
    <col min="16131" max="16131" width="17.5" style="56" customWidth="1"/>
    <col min="16132" max="16132" width="43.75" style="56" customWidth="1"/>
    <col min="16133" max="16134" width="3.75" style="56" customWidth="1"/>
    <col min="16135" max="16135" width="13.75" style="56" customWidth="1"/>
    <col min="16136" max="16136" width="18.75" style="56" customWidth="1"/>
    <col min="16137" max="16384" width="9" style="56"/>
  </cols>
  <sheetData>
    <row r="1" spans="1:8" ht="24" customHeight="1">
      <c r="A1" s="90" t="s">
        <v>416</v>
      </c>
      <c r="B1" s="57"/>
      <c r="G1" s="30" t="s">
        <v>0</v>
      </c>
      <c r="H1" s="58">
        <f>山口大学様式1_治験計画の概要!F1</f>
        <v>0</v>
      </c>
    </row>
    <row r="2" spans="1:8" ht="9.9499999999999993" customHeight="1">
      <c r="B2" s="57"/>
    </row>
    <row r="3" spans="1:8" ht="30" customHeight="1">
      <c r="A3" s="66" t="s">
        <v>261</v>
      </c>
    </row>
    <row r="4" spans="1:8" ht="24.75" customHeight="1">
      <c r="A4" s="91" t="s">
        <v>1</v>
      </c>
      <c r="B4" s="342" t="s">
        <v>217</v>
      </c>
      <c r="C4" s="342"/>
      <c r="D4" s="68" t="s">
        <v>218</v>
      </c>
      <c r="E4" s="334" t="s">
        <v>219</v>
      </c>
      <c r="F4" s="335"/>
      <c r="G4" s="336"/>
      <c r="H4" s="68" t="s">
        <v>220</v>
      </c>
    </row>
    <row r="5" spans="1:8" ht="24.75" customHeight="1">
      <c r="A5" s="343" t="s">
        <v>221</v>
      </c>
      <c r="B5" s="30" t="s">
        <v>222</v>
      </c>
      <c r="C5" s="69" t="s">
        <v>262</v>
      </c>
      <c r="D5" s="79" t="s">
        <v>263</v>
      </c>
      <c r="E5" s="76" t="s">
        <v>264</v>
      </c>
      <c r="F5" s="82" t="str">
        <f>'山大様式4-2_研究経費ポイント表－治験・医療機器－'!P24</f>
        <v/>
      </c>
      <c r="G5" s="92" t="e">
        <f>$F$5*6000</f>
        <v>#VALUE!</v>
      </c>
      <c r="H5" s="58"/>
    </row>
    <row r="6" spans="1:8" ht="24.75" customHeight="1">
      <c r="A6" s="343"/>
      <c r="B6" s="30" t="s">
        <v>265</v>
      </c>
      <c r="C6" s="69" t="s">
        <v>266</v>
      </c>
      <c r="D6" s="79" t="s">
        <v>267</v>
      </c>
      <c r="E6" s="76" t="s">
        <v>264</v>
      </c>
      <c r="F6" s="82" t="str">
        <f>'山大様式4-2_研究経費ポイント表－治験・医療機器－'!P24</f>
        <v/>
      </c>
      <c r="G6" s="92" t="e">
        <f>F6*5000</f>
        <v>#VALUE!</v>
      </c>
      <c r="H6" s="58"/>
    </row>
    <row r="7" spans="1:8" ht="24.75" customHeight="1">
      <c r="A7" s="343"/>
      <c r="B7" s="30" t="s">
        <v>268</v>
      </c>
      <c r="C7" s="69" t="s">
        <v>269</v>
      </c>
      <c r="D7" s="79" t="s">
        <v>270</v>
      </c>
      <c r="E7" s="76" t="s">
        <v>255</v>
      </c>
      <c r="F7" s="82" t="str">
        <f>'山口大学様式4-6_治験薬管理費ポイント算出表－治験・医療機器'!Q30</f>
        <v/>
      </c>
      <c r="G7" s="92" t="e">
        <f>F7*1000</f>
        <v>#VALUE!</v>
      </c>
      <c r="H7" s="58"/>
    </row>
    <row r="8" spans="1:8" ht="24.75" customHeight="1">
      <c r="A8" s="343"/>
      <c r="B8" s="58" t="s">
        <v>271</v>
      </c>
      <c r="C8" s="69" t="s">
        <v>243</v>
      </c>
      <c r="D8" s="58" t="s">
        <v>272</v>
      </c>
      <c r="E8" s="75"/>
      <c r="F8" s="93"/>
      <c r="G8" s="94" t="e">
        <f>SUM(G5:G7)*0.2</f>
        <v>#VALUE!</v>
      </c>
      <c r="H8" s="79"/>
    </row>
    <row r="9" spans="1:8" ht="24.75" customHeight="1">
      <c r="A9" s="343"/>
      <c r="B9" s="95" t="s">
        <v>273</v>
      </c>
      <c r="C9" s="96" t="s">
        <v>246</v>
      </c>
      <c r="D9" s="58" t="s">
        <v>274</v>
      </c>
      <c r="E9" s="75"/>
      <c r="F9" s="93"/>
      <c r="G9" s="94" t="e">
        <f>SUM(G5:G8)</f>
        <v>#VALUE!</v>
      </c>
      <c r="H9" s="58"/>
    </row>
    <row r="10" spans="1:8" ht="24.75" customHeight="1">
      <c r="A10" s="85" t="s">
        <v>247</v>
      </c>
      <c r="B10" s="95" t="s">
        <v>275</v>
      </c>
      <c r="C10" s="69" t="s">
        <v>247</v>
      </c>
      <c r="D10" s="74" t="s">
        <v>276</v>
      </c>
      <c r="E10" s="97"/>
      <c r="F10" s="98"/>
      <c r="G10" s="99" t="e">
        <f>ROUNDUP(G9*0.3,0)</f>
        <v>#VALUE!</v>
      </c>
      <c r="H10" s="69"/>
    </row>
    <row r="11" spans="1:8" ht="24.75" customHeight="1">
      <c r="A11" s="286" t="s">
        <v>277</v>
      </c>
      <c r="B11" s="320"/>
      <c r="C11" s="320"/>
      <c r="D11" s="89" t="s">
        <v>278</v>
      </c>
      <c r="E11" s="100"/>
      <c r="F11" s="101"/>
      <c r="G11" s="102" t="e">
        <f>SUM(G9:G10)</f>
        <v>#VALUE!</v>
      </c>
      <c r="H11" s="89"/>
    </row>
    <row r="12" spans="1:8" ht="24.75" customHeight="1">
      <c r="A12" s="286" t="s">
        <v>279</v>
      </c>
      <c r="B12" s="320"/>
      <c r="C12" s="320"/>
      <c r="D12" s="89" t="s">
        <v>280</v>
      </c>
      <c r="E12" s="100"/>
      <c r="F12" s="101"/>
      <c r="G12" s="102" t="e">
        <f>ROUNDDOWN(G11*1.1,0)</f>
        <v>#VALUE!</v>
      </c>
      <c r="H12" s="89"/>
    </row>
    <row r="13" spans="1:8" ht="12.75" customHeight="1">
      <c r="A13" s="103"/>
      <c r="B13" s="103"/>
      <c r="C13" s="103"/>
      <c r="D13" s="57"/>
      <c r="E13" s="57"/>
      <c r="F13" s="57"/>
      <c r="G13" s="104"/>
      <c r="H13" s="57"/>
    </row>
    <row r="14" spans="1:8" ht="30" customHeight="1">
      <c r="A14" s="66" t="s">
        <v>281</v>
      </c>
      <c r="B14" s="57"/>
      <c r="C14" s="57"/>
      <c r="D14" s="64"/>
      <c r="E14" s="64"/>
      <c r="F14" s="64"/>
      <c r="G14" s="65"/>
      <c r="H14" s="65"/>
    </row>
    <row r="15" spans="1:8" ht="26.25" customHeight="1">
      <c r="A15" s="344" t="s">
        <v>282</v>
      </c>
      <c r="B15" s="344"/>
      <c r="C15" s="344"/>
      <c r="D15" s="105" t="s">
        <v>85</v>
      </c>
      <c r="E15" s="345" t="s">
        <v>283</v>
      </c>
      <c r="F15" s="346"/>
      <c r="G15" s="347"/>
      <c r="H15" s="68" t="s">
        <v>220</v>
      </c>
    </row>
    <row r="16" spans="1:8" ht="26.25" customHeight="1">
      <c r="A16" s="326" t="s">
        <v>284</v>
      </c>
      <c r="B16" s="327"/>
      <c r="C16" s="328"/>
      <c r="D16" s="106">
        <f>山口大学様式1_治験計画の概要!E74</f>
        <v>0</v>
      </c>
      <c r="E16" s="107"/>
      <c r="F16" s="108"/>
      <c r="G16" s="109" t="e">
        <f>G12-(G17+G18)</f>
        <v>#VALUE!</v>
      </c>
      <c r="H16" s="110"/>
    </row>
    <row r="17" spans="1:8" ht="26.25" customHeight="1">
      <c r="A17" s="326" t="s">
        <v>285</v>
      </c>
      <c r="B17" s="327"/>
      <c r="C17" s="328"/>
      <c r="D17" s="106">
        <f>山口大学様式1_治験計画の概要!E75</f>
        <v>0</v>
      </c>
      <c r="E17" s="111"/>
      <c r="F17" s="112"/>
      <c r="G17" s="109" t="e">
        <f>ROUNDDOWN(G12*0.25,0)</f>
        <v>#VALUE!</v>
      </c>
      <c r="H17" s="110"/>
    </row>
    <row r="18" spans="1:8" ht="26.25" customHeight="1">
      <c r="A18" s="326" t="s">
        <v>88</v>
      </c>
      <c r="B18" s="327"/>
      <c r="C18" s="328"/>
      <c r="D18" s="106">
        <f>山口大学様式1_治験計画の概要!E76</f>
        <v>0</v>
      </c>
      <c r="E18" s="113"/>
      <c r="F18" s="114"/>
      <c r="G18" s="109" t="e">
        <f>ROUNDDOWN(G12*0.25,0)</f>
        <v>#VALUE!</v>
      </c>
      <c r="H18" s="110"/>
    </row>
    <row r="19" spans="1:8" ht="12.75" customHeight="1">
      <c r="A19" s="115"/>
      <c r="B19" s="115"/>
      <c r="C19" s="115"/>
      <c r="D19" s="64"/>
      <c r="E19" s="116"/>
      <c r="F19" s="116"/>
      <c r="G19" s="116"/>
      <c r="H19" s="116"/>
    </row>
    <row r="20" spans="1:8" ht="26.25" customHeight="1">
      <c r="A20" s="66" t="s">
        <v>286</v>
      </c>
    </row>
    <row r="21" spans="1:8" ht="24.75" customHeight="1">
      <c r="A21" s="91" t="s">
        <v>1</v>
      </c>
      <c r="B21" s="321" t="s">
        <v>217</v>
      </c>
      <c r="C21" s="322"/>
      <c r="D21" s="68" t="s">
        <v>218</v>
      </c>
      <c r="E21" s="334" t="s">
        <v>219</v>
      </c>
      <c r="F21" s="335"/>
      <c r="G21" s="336"/>
      <c r="H21" s="115"/>
    </row>
    <row r="22" spans="1:8" ht="24.75" customHeight="1">
      <c r="A22" s="337" t="s">
        <v>221</v>
      </c>
      <c r="B22" s="30" t="s">
        <v>287</v>
      </c>
      <c r="C22" s="69" t="s">
        <v>288</v>
      </c>
      <c r="D22" s="79" t="s">
        <v>289</v>
      </c>
      <c r="E22" s="117"/>
      <c r="F22" s="118"/>
      <c r="G22" s="119">
        <v>60000</v>
      </c>
      <c r="H22" s="120"/>
    </row>
    <row r="23" spans="1:8" ht="24.75" customHeight="1">
      <c r="A23" s="338"/>
      <c r="B23" s="30" t="s">
        <v>265</v>
      </c>
      <c r="C23" s="69" t="s">
        <v>243</v>
      </c>
      <c r="D23" s="58" t="s">
        <v>290</v>
      </c>
      <c r="E23" s="121"/>
      <c r="F23" s="122"/>
      <c r="G23" s="119">
        <f>G22*0.2</f>
        <v>12000</v>
      </c>
      <c r="H23" s="123"/>
    </row>
    <row r="24" spans="1:8" ht="24.75" customHeight="1">
      <c r="A24" s="339"/>
      <c r="B24" s="83" t="s">
        <v>291</v>
      </c>
      <c r="C24" s="79" t="s">
        <v>246</v>
      </c>
      <c r="D24" s="58" t="s">
        <v>292</v>
      </c>
      <c r="E24" s="121"/>
      <c r="F24" s="122"/>
      <c r="G24" s="119">
        <f>SUM(G22:G23)</f>
        <v>72000</v>
      </c>
      <c r="H24" s="120"/>
    </row>
    <row r="25" spans="1:8" ht="24.75" customHeight="1">
      <c r="A25" s="85" t="s">
        <v>247</v>
      </c>
      <c r="B25" s="83" t="s">
        <v>293</v>
      </c>
      <c r="C25" s="69" t="s">
        <v>247</v>
      </c>
      <c r="D25" s="124" t="s">
        <v>294</v>
      </c>
      <c r="E25" s="121"/>
      <c r="F25" s="122"/>
      <c r="G25" s="119">
        <f>G24*0.3</f>
        <v>21600</v>
      </c>
      <c r="H25" s="120"/>
    </row>
    <row r="26" spans="1:8" ht="24.75" customHeight="1">
      <c r="A26" s="287" t="s">
        <v>277</v>
      </c>
      <c r="B26" s="288"/>
      <c r="C26" s="289"/>
      <c r="D26" s="89" t="s">
        <v>295</v>
      </c>
      <c r="E26" s="121"/>
      <c r="F26" s="122"/>
      <c r="G26" s="125">
        <f>SUM(G24:G25)</f>
        <v>93600</v>
      </c>
      <c r="H26" s="120"/>
    </row>
    <row r="27" spans="1:8" ht="24.75" customHeight="1">
      <c r="A27" s="287" t="s">
        <v>279</v>
      </c>
      <c r="B27" s="288"/>
      <c r="C27" s="289"/>
      <c r="D27" s="89" t="s">
        <v>296</v>
      </c>
      <c r="E27" s="121"/>
      <c r="F27" s="122"/>
      <c r="G27" s="125">
        <f>ROUNDDOWN(G26*1.1,0)</f>
        <v>102960</v>
      </c>
      <c r="H27" s="120"/>
    </row>
    <row r="28" spans="1:8" ht="15" customHeight="1">
      <c r="A28" s="103"/>
      <c r="B28" s="103"/>
      <c r="C28" s="103"/>
      <c r="D28" s="57"/>
      <c r="E28" s="120"/>
      <c r="F28" s="120"/>
      <c r="G28" s="126"/>
      <c r="H28" s="120"/>
    </row>
    <row r="29" spans="1:8" ht="26.25" customHeight="1">
      <c r="A29" s="66" t="s">
        <v>297</v>
      </c>
    </row>
    <row r="30" spans="1:8" ht="24.75" customHeight="1">
      <c r="A30" s="91" t="s">
        <v>1</v>
      </c>
      <c r="B30" s="321" t="s">
        <v>217</v>
      </c>
      <c r="C30" s="322"/>
      <c r="D30" s="68" t="s">
        <v>218</v>
      </c>
      <c r="E30" s="334" t="s">
        <v>219</v>
      </c>
      <c r="F30" s="335"/>
      <c r="G30" s="336"/>
      <c r="H30" s="115"/>
    </row>
    <row r="31" spans="1:8" ht="24.75" customHeight="1">
      <c r="A31" s="337" t="s">
        <v>221</v>
      </c>
      <c r="B31" s="30" t="s">
        <v>287</v>
      </c>
      <c r="C31" s="69" t="s">
        <v>288</v>
      </c>
      <c r="D31" s="79" t="s">
        <v>298</v>
      </c>
      <c r="E31" s="117"/>
      <c r="F31" s="118"/>
      <c r="G31" s="119">
        <v>24000</v>
      </c>
      <c r="H31" s="120"/>
    </row>
    <row r="32" spans="1:8" ht="24.75" customHeight="1">
      <c r="A32" s="338"/>
      <c r="B32" s="30" t="s">
        <v>299</v>
      </c>
      <c r="C32" s="69" t="s">
        <v>243</v>
      </c>
      <c r="D32" s="58" t="s">
        <v>300</v>
      </c>
      <c r="E32" s="121"/>
      <c r="F32" s="122"/>
      <c r="G32" s="119">
        <f>G31*0.2</f>
        <v>4800</v>
      </c>
      <c r="H32" s="123"/>
    </row>
    <row r="33" spans="1:8" ht="24.75" customHeight="1">
      <c r="A33" s="339"/>
      <c r="B33" s="83" t="s">
        <v>301</v>
      </c>
      <c r="C33" s="79" t="s">
        <v>246</v>
      </c>
      <c r="D33" s="58" t="s">
        <v>302</v>
      </c>
      <c r="E33" s="121"/>
      <c r="F33" s="122"/>
      <c r="G33" s="119">
        <f>SUM(G31:G32)</f>
        <v>28800</v>
      </c>
      <c r="H33" s="120"/>
    </row>
    <row r="34" spans="1:8" ht="24.75" customHeight="1">
      <c r="A34" s="85" t="s">
        <v>247</v>
      </c>
      <c r="B34" s="83" t="s">
        <v>303</v>
      </c>
      <c r="C34" s="69" t="s">
        <v>247</v>
      </c>
      <c r="D34" s="124" t="s">
        <v>304</v>
      </c>
      <c r="E34" s="121"/>
      <c r="F34" s="122"/>
      <c r="G34" s="119">
        <f>G33*0.3</f>
        <v>8640</v>
      </c>
      <c r="H34" s="120"/>
    </row>
    <row r="35" spans="1:8" ht="24.75" customHeight="1">
      <c r="A35" s="287" t="s">
        <v>277</v>
      </c>
      <c r="B35" s="288"/>
      <c r="C35" s="289"/>
      <c r="D35" s="89" t="s">
        <v>305</v>
      </c>
      <c r="E35" s="121"/>
      <c r="F35" s="122"/>
      <c r="G35" s="125">
        <f>SUM(G33:G34)</f>
        <v>37440</v>
      </c>
      <c r="H35" s="120"/>
    </row>
    <row r="36" spans="1:8" ht="24.75" customHeight="1">
      <c r="A36" s="287" t="s">
        <v>279</v>
      </c>
      <c r="B36" s="288"/>
      <c r="C36" s="289"/>
      <c r="D36" s="89" t="s">
        <v>280</v>
      </c>
      <c r="E36" s="121"/>
      <c r="F36" s="122"/>
      <c r="G36" s="125">
        <f>ROUNDDOWN(G35*1.1,0)</f>
        <v>41184</v>
      </c>
      <c r="H36" s="120"/>
    </row>
    <row r="37" spans="1:8" ht="12.75" customHeight="1">
      <c r="A37" s="115"/>
      <c r="B37" s="115"/>
      <c r="C37" s="115"/>
      <c r="D37" s="64"/>
      <c r="E37" s="116"/>
      <c r="F37" s="116"/>
      <c r="G37" s="116"/>
      <c r="H37" s="116"/>
    </row>
    <row r="38" spans="1:8" ht="26.25" customHeight="1">
      <c r="A38" s="66" t="s">
        <v>306</v>
      </c>
    </row>
    <row r="39" spans="1:8" ht="26.25" customHeight="1">
      <c r="A39" s="120" t="s">
        <v>307</v>
      </c>
    </row>
    <row r="40" spans="1:8" ht="26.25" customHeight="1">
      <c r="A40" s="127" t="s">
        <v>1</v>
      </c>
      <c r="B40" s="321" t="s">
        <v>217</v>
      </c>
      <c r="C40" s="322"/>
      <c r="D40" s="68" t="s">
        <v>218</v>
      </c>
      <c r="E40" s="334" t="s">
        <v>219</v>
      </c>
      <c r="F40" s="335"/>
      <c r="G40" s="336"/>
      <c r="H40" s="115"/>
    </row>
    <row r="41" spans="1:8" ht="26.25" customHeight="1">
      <c r="A41" s="337" t="s">
        <v>221</v>
      </c>
      <c r="B41" s="30" t="s">
        <v>287</v>
      </c>
      <c r="C41" s="69" t="s">
        <v>308</v>
      </c>
      <c r="D41" s="79" t="s">
        <v>309</v>
      </c>
      <c r="E41" s="117"/>
      <c r="F41" s="118"/>
      <c r="G41" s="125">
        <v>7000</v>
      </c>
      <c r="H41" s="120"/>
    </row>
    <row r="42" spans="1:8" ht="26.25" customHeight="1">
      <c r="A42" s="338"/>
      <c r="B42" s="30" t="s">
        <v>299</v>
      </c>
      <c r="C42" s="69" t="s">
        <v>243</v>
      </c>
      <c r="D42" s="58" t="s">
        <v>300</v>
      </c>
      <c r="E42" s="121"/>
      <c r="F42" s="122"/>
      <c r="G42" s="119">
        <f>G41*0.2</f>
        <v>1400</v>
      </c>
      <c r="H42" s="123"/>
    </row>
    <row r="43" spans="1:8" ht="26.25" customHeight="1">
      <c r="A43" s="339"/>
      <c r="B43" s="83" t="s">
        <v>291</v>
      </c>
      <c r="C43" s="79" t="s">
        <v>246</v>
      </c>
      <c r="D43" s="58" t="s">
        <v>310</v>
      </c>
      <c r="E43" s="121"/>
      <c r="F43" s="122"/>
      <c r="G43" s="119">
        <f>SUM(G41:G42)</f>
        <v>8400</v>
      </c>
      <c r="H43" s="120"/>
    </row>
    <row r="44" spans="1:8" ht="26.25" customHeight="1">
      <c r="A44" s="85" t="s">
        <v>247</v>
      </c>
      <c r="B44" s="83" t="s">
        <v>303</v>
      </c>
      <c r="C44" s="69" t="s">
        <v>247</v>
      </c>
      <c r="D44" s="124" t="s">
        <v>311</v>
      </c>
      <c r="E44" s="121"/>
      <c r="F44" s="122"/>
      <c r="G44" s="119">
        <f>G43*0.3</f>
        <v>2520</v>
      </c>
      <c r="H44" s="120"/>
    </row>
    <row r="45" spans="1:8" ht="26.25" customHeight="1">
      <c r="A45" s="287" t="s">
        <v>277</v>
      </c>
      <c r="B45" s="288"/>
      <c r="C45" s="289"/>
      <c r="D45" s="89" t="s">
        <v>312</v>
      </c>
      <c r="E45" s="121"/>
      <c r="F45" s="122"/>
      <c r="G45" s="125">
        <f>SUM(G43:G44)</f>
        <v>10920</v>
      </c>
      <c r="H45" s="120"/>
    </row>
    <row r="46" spans="1:8" ht="26.25" customHeight="1">
      <c r="A46" s="287" t="s">
        <v>279</v>
      </c>
      <c r="B46" s="288"/>
      <c r="C46" s="289"/>
      <c r="D46" s="89" t="s">
        <v>313</v>
      </c>
      <c r="E46" s="121"/>
      <c r="F46" s="122"/>
      <c r="G46" s="125">
        <f>ROUNDDOWN(G45*1.1,0)</f>
        <v>12012</v>
      </c>
      <c r="H46" s="120"/>
    </row>
    <row r="47" spans="1:8" ht="13.5" customHeight="1">
      <c r="A47" s="103"/>
      <c r="B47" s="103"/>
      <c r="C47" s="103"/>
      <c r="D47" s="57"/>
      <c r="E47" s="120"/>
      <c r="F47" s="120"/>
      <c r="G47" s="126"/>
      <c r="H47" s="120"/>
    </row>
    <row r="48" spans="1:8" ht="26.25" customHeight="1">
      <c r="A48" s="66" t="s">
        <v>314</v>
      </c>
      <c r="B48" s="103"/>
      <c r="C48" s="103"/>
      <c r="D48" s="57"/>
      <c r="E48" s="120"/>
      <c r="F48" s="120"/>
      <c r="G48" s="126"/>
      <c r="H48" s="120"/>
    </row>
    <row r="49" spans="1:8" ht="26.25" customHeight="1">
      <c r="A49" s="120" t="s">
        <v>315</v>
      </c>
      <c r="B49" s="103"/>
      <c r="C49" s="103"/>
      <c r="D49" s="57"/>
      <c r="E49" s="120"/>
      <c r="F49" s="120"/>
      <c r="G49" s="126"/>
      <c r="H49" s="120"/>
    </row>
    <row r="50" spans="1:8" ht="26.25" customHeight="1">
      <c r="A50" s="67" t="s">
        <v>1</v>
      </c>
      <c r="B50" s="321" t="s">
        <v>217</v>
      </c>
      <c r="C50" s="322"/>
      <c r="D50" s="68" t="s">
        <v>218</v>
      </c>
      <c r="E50" s="340"/>
      <c r="F50" s="341"/>
      <c r="G50" s="341"/>
      <c r="H50" s="115"/>
    </row>
    <row r="51" spans="1:8" ht="27.95" customHeight="1">
      <c r="A51" s="318" t="s">
        <v>221</v>
      </c>
      <c r="B51" s="30" t="s">
        <v>316</v>
      </c>
      <c r="C51" s="58" t="s">
        <v>317</v>
      </c>
      <c r="D51" s="25" t="s">
        <v>318</v>
      </c>
      <c r="E51" s="128"/>
      <c r="F51" s="123"/>
      <c r="G51" s="126"/>
      <c r="H51" s="120"/>
    </row>
    <row r="52" spans="1:8" ht="27.95" customHeight="1">
      <c r="A52" s="319"/>
      <c r="B52" s="30" t="s">
        <v>319</v>
      </c>
      <c r="C52" s="129" t="s">
        <v>320</v>
      </c>
      <c r="D52" s="25" t="s">
        <v>321</v>
      </c>
      <c r="E52" s="57"/>
      <c r="F52" s="57"/>
      <c r="G52" s="104"/>
      <c r="H52" s="65"/>
    </row>
    <row r="53" spans="1:8" ht="33.75" customHeight="1">
      <c r="A53" s="319"/>
      <c r="B53" s="30" t="s">
        <v>322</v>
      </c>
      <c r="C53" s="79" t="s">
        <v>323</v>
      </c>
      <c r="D53" s="25" t="s">
        <v>324</v>
      </c>
      <c r="E53" s="57"/>
      <c r="F53" s="57"/>
      <c r="G53" s="104"/>
      <c r="H53" s="57"/>
    </row>
    <row r="54" spans="1:8" ht="27.95" customHeight="1">
      <c r="A54" s="320"/>
      <c r="B54" s="30" t="s">
        <v>256</v>
      </c>
      <c r="C54" s="88" t="s">
        <v>325</v>
      </c>
      <c r="D54" s="25" t="s">
        <v>326</v>
      </c>
      <c r="E54" s="57"/>
      <c r="F54" s="57"/>
      <c r="G54" s="104"/>
      <c r="H54" s="57"/>
    </row>
    <row r="55" spans="1:8" ht="18.75" customHeight="1">
      <c r="A55" s="130" t="s">
        <v>327</v>
      </c>
      <c r="B55" s="103"/>
      <c r="C55" s="103"/>
      <c r="D55" s="57"/>
      <c r="E55" s="57"/>
      <c r="F55" s="57"/>
      <c r="G55" s="104"/>
      <c r="H55" s="57"/>
    </row>
    <row r="56" spans="1:8" ht="18.75" customHeight="1">
      <c r="A56" s="56" t="s">
        <v>260</v>
      </c>
    </row>
  </sheetData>
  <mergeCells count="28">
    <mergeCell ref="A27:C27"/>
    <mergeCell ref="B30:C30"/>
    <mergeCell ref="E21:G21"/>
    <mergeCell ref="A22:A24"/>
    <mergeCell ref="B4:C4"/>
    <mergeCell ref="E4:G4"/>
    <mergeCell ref="A5:A9"/>
    <mergeCell ref="A11:C11"/>
    <mergeCell ref="A12:C12"/>
    <mergeCell ref="A15:C15"/>
    <mergeCell ref="E15:G15"/>
    <mergeCell ref="A16:C16"/>
    <mergeCell ref="A17:C17"/>
    <mergeCell ref="A18:C18"/>
    <mergeCell ref="B21:C21"/>
    <mergeCell ref="A26:C26"/>
    <mergeCell ref="E30:G30"/>
    <mergeCell ref="A31:A33"/>
    <mergeCell ref="B50:C50"/>
    <mergeCell ref="E50:G50"/>
    <mergeCell ref="A51:A54"/>
    <mergeCell ref="A36:C36"/>
    <mergeCell ref="B40:C40"/>
    <mergeCell ref="E40:G40"/>
    <mergeCell ref="A41:A43"/>
    <mergeCell ref="A45:C45"/>
    <mergeCell ref="A46:C46"/>
    <mergeCell ref="A35:C35"/>
  </mergeCells>
  <phoneticPr fontId="3"/>
  <printOptions horizontalCentered="1"/>
  <pageMargins left="0.70866141732283472" right="0.70866141732283472" top="0.74803149606299213" bottom="0.35433070866141736" header="0.31496062992125984" footer="0.31496062992125984"/>
  <pageSetup paperSize="9" scale="70" orientation="portrait" r:id="rId1"/>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山口大学様式1_治験計画の概要</vt:lpstr>
      <vt:lpstr>山大様式4-2_研究経費ポイント表－治験・医療機器－</vt:lpstr>
      <vt:lpstr>山口大学様式4-6_治験薬管理費ポイント算出表－治験・医療機器</vt:lpstr>
      <vt:lpstr>山口大学様式6_研究経費算定内訳書＜契約単位＞</vt:lpstr>
      <vt:lpstr>山口大学様式6_研究経費算定内訳書＜症例単位＞</vt:lpstr>
      <vt:lpstr>山口大学様式1_治験計画の概要!Print_Area</vt:lpstr>
      <vt:lpstr>'山口大学様式4-6_治験薬管理費ポイント算出表－治験・医療機器'!Print_Area</vt:lpstr>
      <vt:lpstr>'山口大学様式6_研究経費算定内訳書＜契約単位＞'!Print_Area</vt:lpstr>
      <vt:lpstr>'山大様式4-2_研究経費ポイント表－治験・医療機器－'!Print_Area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2024-05-08T06:50:20Z</dcterms:modified>
</cp:coreProperties>
</file>