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6B35F82C-E2C4-4ACA-9C94-F842CD5903D0}" xr6:coauthVersionLast="47" xr6:coauthVersionMax="47" xr10:uidLastSave="{00000000-0000-0000-0000-000000000000}"/>
  <bookViews>
    <workbookView xWindow="0" yWindow="1005" windowWidth="28515" windowHeight="14475" tabRatio="851" activeTab="3" xr2:uid="{00000000-000D-0000-FFFF-FFFF00000000}"/>
  </bookViews>
  <sheets>
    <sheet name="山口大学様式1_治験計画の概要" sheetId="2" r:id="rId1"/>
    <sheet name="山大様式4-4_研究経費ポイント表ー体外診断薬(性能)－" sheetId="7" r:id="rId2"/>
    <sheet name="山口大学様式4-6_治験薬管理費ポイント算出表－体外診断薬－" sheetId="4" r:id="rId3"/>
    <sheet name="山口大学様式6_研究経費算定内訳書＜契約単位＞" sheetId="5" r:id="rId4"/>
    <sheet name="山口大学様式6_研究経費算定内訳書＜症例単位＞" sheetId="6" r:id="rId5"/>
  </sheets>
  <definedNames>
    <definedName name="_xlnm.Print_Area" localSheetId="0">山口大学様式1_治験計画の概要!$A$1:$H$133</definedName>
    <definedName name="_xlnm.Print_Area" localSheetId="2">'山口大学様式4-6_治験薬管理費ポイント算出表－体外診断薬－'!$A$1:$Q$35</definedName>
    <definedName name="_xlnm.Print_Area" localSheetId="3">'山口大学様式6_研究経費算定内訳書＜契約単位＞'!$A$1:$H$49</definedName>
    <definedName name="_xlnm.Print_Area" localSheetId="1">'山大様式4-4_研究経費ポイント表ー体外診断薬(性能)－'!$A$1:$T$41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5" l="1"/>
  <c r="O3" i="7" l="1"/>
  <c r="S24" i="7"/>
  <c r="S23" i="7"/>
  <c r="S22" i="7"/>
  <c r="S21" i="7"/>
  <c r="S20" i="7"/>
  <c r="S19" i="7"/>
  <c r="S18" i="7"/>
  <c r="S17" i="7"/>
  <c r="S16" i="7"/>
  <c r="S25" i="7" s="1"/>
  <c r="F6" i="6" s="1"/>
  <c r="F5" i="6" l="1"/>
  <c r="D18" i="6"/>
  <c r="L2" i="4"/>
  <c r="D17" i="6" l="1"/>
  <c r="D16" i="6"/>
  <c r="F23" i="5"/>
  <c r="D11" i="5"/>
  <c r="D10" i="5"/>
  <c r="D9" i="5"/>
  <c r="D8" i="5"/>
  <c r="E7" i="5"/>
  <c r="D7" i="5"/>
  <c r="D6" i="5"/>
  <c r="H2" i="5"/>
  <c r="H1" i="6" l="1"/>
  <c r="G42" i="6"/>
  <c r="G43" i="6" s="1"/>
  <c r="G32" i="6"/>
  <c r="G33" i="6" s="1"/>
  <c r="G34" i="6" s="1"/>
  <c r="G35" i="6" s="1"/>
  <c r="G36" i="6" s="1"/>
  <c r="G23" i="6"/>
  <c r="G24" i="6" s="1"/>
  <c r="G23" i="5"/>
  <c r="Q29" i="4"/>
  <c r="Q28" i="4"/>
  <c r="Q27" i="4"/>
  <c r="Q26" i="4"/>
  <c r="Q25" i="4"/>
  <c r="Q24" i="4"/>
  <c r="Q23" i="4"/>
  <c r="Q22" i="4"/>
  <c r="Q21" i="4"/>
  <c r="Q14" i="4"/>
  <c r="Q13" i="4"/>
  <c r="Q12" i="4"/>
  <c r="D38" i="2"/>
  <c r="Q30" i="4" l="1"/>
  <c r="F7" i="6" s="1"/>
  <c r="G7" i="6" s="1"/>
  <c r="Q15" i="4"/>
  <c r="F40" i="5" s="1"/>
  <c r="G25" i="6"/>
  <c r="G26" i="6"/>
  <c r="G27" i="6" s="1"/>
  <c r="G44" i="6"/>
  <c r="G45" i="6" s="1"/>
  <c r="G46" i="6" s="1"/>
  <c r="F20" i="5" l="1"/>
  <c r="G5" i="6"/>
  <c r="G6" i="6"/>
  <c r="G40" i="5" l="1"/>
  <c r="G20" i="5"/>
  <c r="G29" i="5" s="1"/>
  <c r="G8" i="6"/>
  <c r="G9" i="6" s="1"/>
  <c r="G30" i="5" l="1"/>
  <c r="G31" i="5" s="1"/>
  <c r="G32" i="5" s="1"/>
  <c r="G27" i="5"/>
  <c r="G45" i="5"/>
  <c r="G46" i="5" s="1"/>
  <c r="G47" i="5" s="1"/>
  <c r="G48" i="5" s="1"/>
  <c r="G10" i="6"/>
  <c r="G11" i="6" s="1"/>
  <c r="G12" i="6" s="1"/>
  <c r="G17" i="6" l="1"/>
  <c r="G18" i="6"/>
  <c r="G1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 authorId="0" shapeId="0" xr:uid="{00000000-0006-0000-0000-000001000000}">
      <text>
        <r>
          <rPr>
            <b/>
            <sz val="9"/>
            <color indexed="81"/>
            <rFont val="BIZ UDPゴシック"/>
            <family val="3"/>
            <charset val="128"/>
          </rPr>
          <t>作成者:</t>
        </r>
        <r>
          <rPr>
            <sz val="9"/>
            <color indexed="81"/>
            <rFont val="BIZ UDPゴシック"/>
            <family val="3"/>
            <charset val="128"/>
          </rPr>
          <t xml:space="preserve">
新規の場合は、治験事務局にお問い合わせください。</t>
        </r>
      </text>
    </comment>
    <comment ref="C16" authorId="0" shapeId="0" xr:uid="{00000000-0006-0000-0000-000002000000}">
      <text>
        <r>
          <rPr>
            <b/>
            <sz val="9"/>
            <color indexed="81"/>
            <rFont val="BIZ UDPゴシック"/>
            <family val="3"/>
            <charset val="128"/>
          </rPr>
          <t>作成者:</t>
        </r>
        <r>
          <rPr>
            <sz val="9"/>
            <color indexed="81"/>
            <rFont val="BIZ UDPゴシック"/>
            <family val="3"/>
            <charset val="128"/>
          </rPr>
          <t xml:space="preserve">
プルダウン形式ですが、複数該当する場合には入力してください。</t>
        </r>
      </text>
    </comment>
    <comment ref="C22" authorId="0" shapeId="0" xr:uid="{00000000-0006-0000-0000-000003000000}">
      <text>
        <r>
          <rPr>
            <b/>
            <sz val="9"/>
            <color indexed="81"/>
            <rFont val="BIZ UDPゴシック"/>
            <family val="3"/>
            <charset val="128"/>
          </rPr>
          <t>作成者:</t>
        </r>
        <r>
          <rPr>
            <sz val="9"/>
            <color indexed="81"/>
            <rFont val="BIZ UDPゴシック"/>
            <family val="3"/>
            <charset val="128"/>
          </rPr>
          <t xml:space="preserve">
公開用の会議の概要、議事録には依頼者名を記載しますので、原則として
「○○株式会社の依頼による」という記載は不要です。</t>
        </r>
      </text>
    </comment>
    <comment ref="F37" authorId="0" shapeId="0" xr:uid="{00000000-0006-0000-0000-000004000000}">
      <text>
        <r>
          <rPr>
            <b/>
            <sz val="9"/>
            <color indexed="81"/>
            <rFont val="BIZ UDPゴシック"/>
            <family val="3"/>
            <charset val="128"/>
          </rPr>
          <t>作成者:</t>
        </r>
        <r>
          <rPr>
            <sz val="9"/>
            <color indexed="81"/>
            <rFont val="BIZ UDPゴシック"/>
            <family val="3"/>
            <charset val="128"/>
          </rPr>
          <t xml:space="preserve">
職名が不明な場合には、治験事務局までお問い合わせください。</t>
        </r>
      </text>
    </comment>
    <comment ref="C39" authorId="0" shapeId="0" xr:uid="{00000000-0006-0000-0000-000005000000}">
      <text>
        <r>
          <rPr>
            <b/>
            <sz val="9"/>
            <color indexed="81"/>
            <rFont val="BIZ UDPゴシック"/>
            <family val="3"/>
            <charset val="128"/>
          </rPr>
          <t>作成者:</t>
        </r>
        <r>
          <rPr>
            <sz val="9"/>
            <color indexed="81"/>
            <rFont val="BIZ UDPゴシック"/>
            <family val="3"/>
            <charset val="128"/>
          </rPr>
          <t xml:space="preserve">
行数が足りない場合には、適宜追加してください。</t>
        </r>
      </text>
    </comment>
    <comment ref="A59" authorId="0" shapeId="0" xr:uid="{00000000-0006-0000-0000-000006000000}">
      <text>
        <r>
          <rPr>
            <b/>
            <sz val="9"/>
            <color indexed="81"/>
            <rFont val="MS P ゴシック"/>
            <family val="3"/>
            <charset val="128"/>
          </rPr>
          <t>作成者:</t>
        </r>
        <r>
          <rPr>
            <sz val="9"/>
            <color indexed="81"/>
            <rFont val="MS P ゴシック"/>
            <family val="3"/>
            <charset val="128"/>
          </rPr>
          <t xml:space="preserve">
レセプトで必要な情報となります。</t>
        </r>
      </text>
    </comment>
    <comment ref="B62" authorId="0" shapeId="0" xr:uid="{00000000-0006-0000-0000-000007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66" authorId="0" shapeId="0" xr:uid="{00000000-0006-0000-0000-000008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71" authorId="0" shapeId="0" xr:uid="{00000000-0006-0000-0000-000009000000}">
      <text>
        <r>
          <rPr>
            <b/>
            <sz val="9"/>
            <color indexed="81"/>
            <rFont val="BIZ UDPゴシック"/>
            <family val="3"/>
            <charset val="128"/>
          </rPr>
          <t>作成者:</t>
        </r>
        <r>
          <rPr>
            <sz val="9"/>
            <color indexed="81"/>
            <rFont val="BIZ UDPゴシック"/>
            <family val="3"/>
            <charset val="128"/>
          </rPr>
          <t xml:space="preserve">
本院としては、初回IRBに契約締結できるようにしておりますので、初回IRB日をご記載ください。
ただし、初回IRB日に契約できないケースもありますので、その場合は本様式の何らかの更新時に、この点も更新いただければ幸いです。</t>
        </r>
      </text>
    </comment>
    <comment ref="B72" authorId="0" shapeId="0" xr:uid="{00000000-0006-0000-0000-00000A000000}">
      <text>
        <r>
          <rPr>
            <b/>
            <sz val="9"/>
            <color indexed="81"/>
            <rFont val="BIZ UDPゴシック"/>
            <family val="3"/>
            <charset val="128"/>
          </rPr>
          <t>作成者:</t>
        </r>
        <r>
          <rPr>
            <sz val="9"/>
            <color indexed="81"/>
            <rFont val="BIZ UDPゴシック"/>
            <family val="3"/>
            <charset val="128"/>
          </rPr>
          <t xml:space="preserve">
治験終了日が該当する年度末をご記載ください。</t>
        </r>
      </text>
    </comment>
    <comment ref="C77" authorId="0" shapeId="0" xr:uid="{00000000-0006-0000-0000-00000B000000}">
      <text>
        <r>
          <rPr>
            <b/>
            <sz val="9"/>
            <color indexed="81"/>
            <rFont val="BIZ UDPゴシック"/>
            <family val="3"/>
            <charset val="128"/>
          </rPr>
          <t>作成者:</t>
        </r>
        <r>
          <rPr>
            <sz val="9"/>
            <color indexed="81"/>
            <rFont val="BIZ UDPゴシック"/>
            <family val="3"/>
            <charset val="128"/>
          </rPr>
          <t xml:space="preserve">
プレスクリーニング有の場合において、プレスクリーニング脱落した場合は、脱落症例費のうち、24,000円を請求いたします。その後、スクリーニング脱落した場合は、36,000円請求いたします（最大で60,000円（税抜））。</t>
        </r>
      </text>
    </comment>
    <comment ref="B80" authorId="0" shapeId="0" xr:uid="{00000000-0006-0000-0000-00000C000000}">
      <text>
        <r>
          <rPr>
            <b/>
            <sz val="9"/>
            <color indexed="81"/>
            <rFont val="BIZ UDPゴシック"/>
            <family val="3"/>
            <charset val="128"/>
          </rPr>
          <t>作成者:</t>
        </r>
        <r>
          <rPr>
            <sz val="9"/>
            <color indexed="81"/>
            <rFont val="BIZ UDPゴシック"/>
            <family val="3"/>
            <charset val="128"/>
          </rPr>
          <t xml:space="preserve">
CRC業務についてご記載ください。</t>
        </r>
      </text>
    </comment>
    <comment ref="B89" authorId="0" shapeId="0" xr:uid="{00000000-0006-0000-0000-00000D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93" authorId="0" shapeId="0" xr:uid="{00000000-0006-0000-0000-00000E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95" authorId="0" shapeId="0" xr:uid="{00000000-0006-0000-0000-00000F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A104" authorId="0" shapeId="0" xr:uid="{00000000-0006-0000-0000-000010000000}">
      <text>
        <r>
          <rPr>
            <b/>
            <sz val="10"/>
            <color indexed="81"/>
            <rFont val="BIZ UDPゴシック"/>
            <family val="3"/>
            <charset val="128"/>
          </rPr>
          <t>作成者:</t>
        </r>
        <r>
          <rPr>
            <sz val="10"/>
            <color indexed="81"/>
            <rFont val="BIZ UDPゴシック"/>
            <family val="3"/>
            <charset val="128"/>
          </rPr>
          <t xml:space="preserve">
契約書、IRB審査結果通知書等について、</t>
        </r>
        <r>
          <rPr>
            <b/>
            <sz val="10"/>
            <color indexed="81"/>
            <rFont val="BIZ UDPゴシック"/>
            <family val="3"/>
            <charset val="128"/>
          </rPr>
          <t>「9.担当者」と別</t>
        </r>
        <r>
          <rPr>
            <sz val="10"/>
            <color indexed="81"/>
            <rFont val="BIZ UDPゴシック"/>
            <family val="3"/>
            <charset val="128"/>
          </rPr>
          <t>に書類の送付先の指定がある場合は、入力してください。
※「9.担当者」と同一の場合は「同上」と記載</t>
        </r>
      </text>
    </comment>
    <comment ref="B104" authorId="0" shapeId="0" xr:uid="{00000000-0006-0000-0000-000011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14" authorId="0" shapeId="0" xr:uid="{00000000-0006-0000-0000-000012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116" authorId="0" shapeId="0" xr:uid="{00000000-0006-0000-0000-000013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22" authorId="0" shapeId="0" xr:uid="{00000000-0006-0000-0000-000014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400-000001000000}">
      <text>
        <r>
          <rPr>
            <b/>
            <sz val="9"/>
            <color indexed="81"/>
            <rFont val="MS P ゴシック"/>
            <family val="3"/>
            <charset val="128"/>
          </rPr>
          <t>作成者:</t>
        </r>
        <r>
          <rPr>
            <sz val="9"/>
            <color indexed="81"/>
            <rFont val="MS P ゴシック"/>
            <family val="3"/>
            <charset val="128"/>
          </rPr>
          <t xml:space="preserve">
SMO CRCが担当される場合は、ポイントを「0」とし、備考欄に「SMO導入のため」とご記載ください。</t>
        </r>
      </text>
    </comment>
  </commentList>
</comments>
</file>

<file path=xl/sharedStrings.xml><?xml version="1.0" encoding="utf-8"?>
<sst xmlns="http://schemas.openxmlformats.org/spreadsheetml/2006/main" count="558" uniqueCount="405">
  <si>
    <t>整理番号</t>
    <rPh sb="0" eb="2">
      <t>セイリ</t>
    </rPh>
    <rPh sb="2" eb="4">
      <t>バンゴウ</t>
    </rPh>
    <phoneticPr fontId="4"/>
  </si>
  <si>
    <t>区分</t>
    <rPh sb="0" eb="2">
      <t>クブン</t>
    </rPh>
    <phoneticPr fontId="4"/>
  </si>
  <si>
    <t>西暦</t>
    <rPh sb="0" eb="2">
      <t>セイレキ</t>
    </rPh>
    <phoneticPr fontId="4"/>
  </si>
  <si>
    <t>　　　　年　　　　月　　　　日</t>
    <phoneticPr fontId="4"/>
  </si>
  <si>
    <t>治　　験　　計　　画　　の　　概　　要</t>
    <rPh sb="0" eb="1">
      <t>オサム</t>
    </rPh>
    <rPh sb="3" eb="4">
      <t>シルシ</t>
    </rPh>
    <rPh sb="6" eb="7">
      <t>ケイ</t>
    </rPh>
    <rPh sb="9" eb="10">
      <t>ガ</t>
    </rPh>
    <rPh sb="15" eb="16">
      <t>オオムネ</t>
    </rPh>
    <rPh sb="18" eb="19">
      <t>ヨウ</t>
    </rPh>
    <phoneticPr fontId="4"/>
  </si>
  <si>
    <t>　1．研究の種別</t>
    <rPh sb="3" eb="5">
      <t>ケンキュウ</t>
    </rPh>
    <rPh sb="6" eb="8">
      <t>シュベツ</t>
    </rPh>
    <phoneticPr fontId="4"/>
  </si>
  <si>
    <t>□治験（□第Ⅰ相　　□第Ⅱ相　　□第Ⅱ相後期　　□第Ⅲ相）
□製造販売後臨床試験（試験薬提供　□有　　□無）</t>
    <phoneticPr fontId="4"/>
  </si>
  <si>
    <t>　2．研究の目的</t>
    <rPh sb="3" eb="5">
      <t>ケンキュウ</t>
    </rPh>
    <rPh sb="6" eb="8">
      <t>モクテキ</t>
    </rPh>
    <phoneticPr fontId="4"/>
  </si>
  <si>
    <t>□製造販売承認申請　　□製造販売承認事項一部変更承認申請
□その他（　　　　　　　　　　　　　　　　　　　　　　　　　　　　　　　　　　　）</t>
    <phoneticPr fontId="4"/>
  </si>
  <si>
    <t>　3．治験薬の名称
　　　及び剤形等</t>
    <rPh sb="3" eb="6">
      <t>チケンヤク</t>
    </rPh>
    <rPh sb="7" eb="9">
      <t>メイショウ</t>
    </rPh>
    <rPh sb="13" eb="14">
      <t>オヨ</t>
    </rPh>
    <rPh sb="15" eb="16">
      <t>ザイ</t>
    </rPh>
    <rPh sb="16" eb="17">
      <t>ケイ</t>
    </rPh>
    <rPh sb="17" eb="18">
      <t>トウ</t>
    </rPh>
    <phoneticPr fontId="4"/>
  </si>
  <si>
    <t>被験薬の化学名又は
識別番号（治験の場合）</t>
    <rPh sb="0" eb="2">
      <t>ヒケン</t>
    </rPh>
    <rPh sb="2" eb="3">
      <t>ヤク</t>
    </rPh>
    <rPh sb="4" eb="6">
      <t>カガク</t>
    </rPh>
    <rPh sb="6" eb="7">
      <t>メイ</t>
    </rPh>
    <rPh sb="7" eb="8">
      <t>マタ</t>
    </rPh>
    <rPh sb="10" eb="12">
      <t>シキベツ</t>
    </rPh>
    <rPh sb="12" eb="14">
      <t>バンゴウ</t>
    </rPh>
    <rPh sb="15" eb="17">
      <t>チケン</t>
    </rPh>
    <rPh sb="18" eb="20">
      <t>バアイ</t>
    </rPh>
    <phoneticPr fontId="4"/>
  </si>
  <si>
    <t>一般名</t>
    <rPh sb="0" eb="3">
      <t>イッパンメイ</t>
    </rPh>
    <phoneticPr fontId="4"/>
  </si>
  <si>
    <t>商品名（製販後の場合）</t>
    <rPh sb="0" eb="3">
      <t>ショウヒンメイ</t>
    </rPh>
    <rPh sb="4" eb="7">
      <t>セイハンゴ</t>
    </rPh>
    <rPh sb="8" eb="10">
      <t>バアイ</t>
    </rPh>
    <phoneticPr fontId="4"/>
  </si>
  <si>
    <t>剤形等</t>
    <rPh sb="0" eb="2">
      <t>ザイケイ</t>
    </rPh>
    <rPh sb="2" eb="3">
      <t>トウ</t>
    </rPh>
    <phoneticPr fontId="4"/>
  </si>
  <si>
    <t>成分及び分量</t>
    <rPh sb="0" eb="2">
      <t>セイブン</t>
    </rPh>
    <rPh sb="2" eb="3">
      <t>オヨ</t>
    </rPh>
    <rPh sb="4" eb="6">
      <t>ブンリョウ</t>
    </rPh>
    <phoneticPr fontId="4"/>
  </si>
  <si>
    <t>内服・注射・外用の別</t>
    <rPh sb="0" eb="2">
      <t>ナイフク</t>
    </rPh>
    <rPh sb="3" eb="5">
      <t>チュウシャ</t>
    </rPh>
    <rPh sb="6" eb="8">
      <t>ガイヨウ</t>
    </rPh>
    <rPh sb="9" eb="10">
      <t>ベツ</t>
    </rPh>
    <phoneticPr fontId="4"/>
  </si>
  <si>
    <t>　4．治験の内容①</t>
    <rPh sb="3" eb="5">
      <t>チケン</t>
    </rPh>
    <rPh sb="6" eb="8">
      <t>ナイヨウ</t>
    </rPh>
    <phoneticPr fontId="4"/>
  </si>
  <si>
    <t>対象疾患</t>
    <rPh sb="0" eb="2">
      <t>タイショウ</t>
    </rPh>
    <rPh sb="2" eb="4">
      <t>シッカン</t>
    </rPh>
    <phoneticPr fontId="4"/>
  </si>
  <si>
    <t>デザイン</t>
    <phoneticPr fontId="4"/>
  </si>
  <si>
    <t>□オープン　　□単盲検　　□二重盲検</t>
    <rPh sb="8" eb="9">
      <t>タン</t>
    </rPh>
    <rPh sb="9" eb="11">
      <t>モウケン</t>
    </rPh>
    <rPh sb="14" eb="18">
      <t>ニジュウモウケン</t>
    </rPh>
    <phoneticPr fontId="4"/>
  </si>
  <si>
    <t>ポピュレーション</t>
    <phoneticPr fontId="4"/>
  </si>
  <si>
    <t>□成人　  □成人（高齢者、肝・腎障害等合併有）　 
□小児（15歳未満の小児対象）</t>
    <rPh sb="1" eb="3">
      <t>セイジン</t>
    </rPh>
    <rPh sb="7" eb="9">
      <t>セイジン</t>
    </rPh>
    <rPh sb="10" eb="13">
      <t>コウレイシャ</t>
    </rPh>
    <rPh sb="14" eb="15">
      <t>カン</t>
    </rPh>
    <rPh sb="16" eb="17">
      <t>ジン</t>
    </rPh>
    <rPh sb="17" eb="19">
      <t>ショウガイ</t>
    </rPh>
    <rPh sb="19" eb="20">
      <t>トウ</t>
    </rPh>
    <rPh sb="20" eb="22">
      <t>ガッペイ</t>
    </rPh>
    <rPh sb="22" eb="23">
      <t>アリ</t>
    </rPh>
    <rPh sb="28" eb="30">
      <t>ショウニ</t>
    </rPh>
    <rPh sb="33" eb="34">
      <t>サイ</t>
    </rPh>
    <rPh sb="34" eb="36">
      <t>ミマン</t>
    </rPh>
    <rPh sb="37" eb="39">
      <t>ショウニ</t>
    </rPh>
    <rPh sb="39" eb="41">
      <t>タイショウ</t>
    </rPh>
    <phoneticPr fontId="4"/>
  </si>
  <si>
    <t>治験課題名</t>
    <rPh sb="0" eb="2">
      <t>チケン</t>
    </rPh>
    <rPh sb="2" eb="4">
      <t>カダイ</t>
    </rPh>
    <rPh sb="4" eb="5">
      <t>メイ</t>
    </rPh>
    <phoneticPr fontId="4"/>
  </si>
  <si>
    <r>
      <t xml:space="preserve">治験審査委員会の会議の記録の概要に上記治験課題名を、
□使用可　　□使用不可 
</t>
    </r>
    <r>
      <rPr>
        <sz val="9"/>
        <color indexed="8"/>
        <rFont val="Meiryo UI"/>
        <family val="3"/>
        <charset val="128"/>
      </rPr>
      <t>※使用不可の場合は、公表課題名を作成し下欄に記載ください。</t>
    </r>
    <rPh sb="0" eb="2">
      <t>チケン</t>
    </rPh>
    <rPh sb="2" eb="4">
      <t>シンサ</t>
    </rPh>
    <rPh sb="4" eb="7">
      <t>イインカイ</t>
    </rPh>
    <rPh sb="8" eb="10">
      <t>カイギ</t>
    </rPh>
    <rPh sb="11" eb="13">
      <t>キロク</t>
    </rPh>
    <rPh sb="14" eb="16">
      <t>ガイヨウ</t>
    </rPh>
    <rPh sb="17" eb="19">
      <t>ジョウキ</t>
    </rPh>
    <rPh sb="19" eb="21">
      <t>チケン</t>
    </rPh>
    <rPh sb="21" eb="23">
      <t>カダイ</t>
    </rPh>
    <rPh sb="23" eb="24">
      <t>メイ</t>
    </rPh>
    <rPh sb="28" eb="30">
      <t>シヨウ</t>
    </rPh>
    <rPh sb="30" eb="31">
      <t>カ</t>
    </rPh>
    <rPh sb="34" eb="36">
      <t>シヨウ</t>
    </rPh>
    <rPh sb="36" eb="38">
      <t>フカ</t>
    </rPh>
    <rPh sb="42" eb="44">
      <t>シヨウ</t>
    </rPh>
    <rPh sb="44" eb="46">
      <t>フカ</t>
    </rPh>
    <rPh sb="47" eb="49">
      <t>バアイ</t>
    </rPh>
    <rPh sb="51" eb="53">
      <t>コウヒョウ</t>
    </rPh>
    <rPh sb="53" eb="55">
      <t>カダイ</t>
    </rPh>
    <rPh sb="55" eb="56">
      <t>メイ</t>
    </rPh>
    <rPh sb="57" eb="59">
      <t>サクセイ</t>
    </rPh>
    <rPh sb="60" eb="61">
      <t>シタ</t>
    </rPh>
    <rPh sb="61" eb="62">
      <t>ラン</t>
    </rPh>
    <rPh sb="63" eb="65">
      <t>キサイ</t>
    </rPh>
    <phoneticPr fontId="4"/>
  </si>
  <si>
    <t>公表課題名：</t>
    <rPh sb="0" eb="2">
      <t>コウヒョウ</t>
    </rPh>
    <rPh sb="2" eb="4">
      <t>カダイ</t>
    </rPh>
    <rPh sb="4" eb="5">
      <t>メイ</t>
    </rPh>
    <phoneticPr fontId="4"/>
  </si>
  <si>
    <t>治験の内容
（こちらの記載内容が契約書に反映されます。）</t>
    <rPh sb="0" eb="2">
      <t>チケン</t>
    </rPh>
    <rPh sb="3" eb="5">
      <t>ナイヨウ</t>
    </rPh>
    <rPh sb="11" eb="13">
      <t>キサイ</t>
    </rPh>
    <rPh sb="13" eb="15">
      <t>ナイヨウ</t>
    </rPh>
    <rPh sb="16" eb="19">
      <t>ケイヤクショ</t>
    </rPh>
    <rPh sb="20" eb="22">
      <t>ハンエイ</t>
    </rPh>
    <phoneticPr fontId="4"/>
  </si>
  <si>
    <t>投与期間</t>
    <rPh sb="0" eb="2">
      <t>トウヨ</t>
    </rPh>
    <rPh sb="2" eb="4">
      <t>キカン</t>
    </rPh>
    <phoneticPr fontId="4"/>
  </si>
  <si>
    <t>治験実施計画書番号</t>
    <rPh sb="0" eb="2">
      <t>チケン</t>
    </rPh>
    <rPh sb="2" eb="4">
      <t>ジッシ</t>
    </rPh>
    <rPh sb="4" eb="7">
      <t>ケイカクショ</t>
    </rPh>
    <rPh sb="7" eb="9">
      <t>バンゴウ</t>
    </rPh>
    <phoneticPr fontId="4"/>
  </si>
  <si>
    <t>治験期間
（プロトコールに定めた期間）</t>
    <rPh sb="0" eb="2">
      <t>チケン</t>
    </rPh>
    <rPh sb="2" eb="4">
      <t>キカン</t>
    </rPh>
    <rPh sb="13" eb="14">
      <t>サダ</t>
    </rPh>
    <rPh sb="16" eb="18">
      <t>キカン</t>
    </rPh>
    <phoneticPr fontId="4"/>
  </si>
  <si>
    <t>　　　　　　年　　　月　　　日　～　　　　　　年　　　月　　　日</t>
    <rPh sb="6" eb="7">
      <t>ネン</t>
    </rPh>
    <rPh sb="10" eb="11">
      <t>ガツ</t>
    </rPh>
    <rPh sb="14" eb="15">
      <t>ニチ</t>
    </rPh>
    <rPh sb="23" eb="24">
      <t>ネン</t>
    </rPh>
    <rPh sb="27" eb="28">
      <t>ガツ</t>
    </rPh>
    <rPh sb="31" eb="32">
      <t>ニチ</t>
    </rPh>
    <phoneticPr fontId="4"/>
  </si>
  <si>
    <t>エントリー期間</t>
    <rPh sb="5" eb="7">
      <t>キカン</t>
    </rPh>
    <phoneticPr fontId="4"/>
  </si>
  <si>
    <t>入院・外来の別</t>
    <rPh sb="0" eb="2">
      <t>ニュウイン</t>
    </rPh>
    <rPh sb="3" eb="5">
      <t>ガイライ</t>
    </rPh>
    <rPh sb="6" eb="7">
      <t>ベツ</t>
    </rPh>
    <phoneticPr fontId="4"/>
  </si>
  <si>
    <t>□入院　　□外来　　□入院及び外来</t>
    <phoneticPr fontId="4"/>
  </si>
  <si>
    <t>国際共同治験</t>
    <rPh sb="0" eb="2">
      <t>コクサイ</t>
    </rPh>
    <rPh sb="2" eb="4">
      <t>キョウドウ</t>
    </rPh>
    <rPh sb="4" eb="6">
      <t>チケン</t>
    </rPh>
    <phoneticPr fontId="4"/>
  </si>
  <si>
    <t>□はい　　□いいえ</t>
    <phoneticPr fontId="4"/>
  </si>
  <si>
    <t>ゲノム・遺伝子解析</t>
    <rPh sb="4" eb="7">
      <t>イデンシ</t>
    </rPh>
    <rPh sb="7" eb="9">
      <t>カイセキ</t>
    </rPh>
    <phoneticPr fontId="4"/>
  </si>
  <si>
    <r>
      <t>□有（□日本製薬工業協会分類A　　□分類B　　□分類C）　　　□無</t>
    </r>
    <r>
      <rPr>
        <sz val="9"/>
        <color indexed="8"/>
        <rFont val="Meiryo UI"/>
        <family val="3"/>
        <charset val="128"/>
      </rPr>
      <t xml:space="preserve">
※日本製薬工業協会分類：http://www.jpma.or.jp/about/basis/guide/pdf/phamageno.pdf　参照</t>
    </r>
    <rPh sb="1" eb="2">
      <t>ア</t>
    </rPh>
    <rPh sb="4" eb="6">
      <t>ニホン</t>
    </rPh>
    <rPh sb="6" eb="8">
      <t>セイヤク</t>
    </rPh>
    <rPh sb="8" eb="10">
      <t>コウギョウ</t>
    </rPh>
    <rPh sb="10" eb="12">
      <t>キョウカイ</t>
    </rPh>
    <rPh sb="12" eb="14">
      <t>ブンルイ</t>
    </rPh>
    <rPh sb="18" eb="20">
      <t>ブンルイ</t>
    </rPh>
    <rPh sb="24" eb="26">
      <t>ブンルイ</t>
    </rPh>
    <rPh sb="32" eb="33">
      <t>ナ</t>
    </rPh>
    <rPh sb="35" eb="37">
      <t>ニホン</t>
    </rPh>
    <rPh sb="37" eb="39">
      <t>セイヤク</t>
    </rPh>
    <rPh sb="39" eb="41">
      <t>コウギョウ</t>
    </rPh>
    <rPh sb="41" eb="43">
      <t>キョウカイ</t>
    </rPh>
    <rPh sb="43" eb="45">
      <t>ブンルイ</t>
    </rPh>
    <rPh sb="104" eb="106">
      <t>サンショウ</t>
    </rPh>
    <phoneticPr fontId="4"/>
  </si>
  <si>
    <t>　4．治験の内容②</t>
    <rPh sb="3" eb="5">
      <t>チケン</t>
    </rPh>
    <rPh sb="6" eb="8">
      <t>ナイヨウ</t>
    </rPh>
    <phoneticPr fontId="4"/>
  </si>
  <si>
    <t>画像診断の画像提出</t>
    <rPh sb="0" eb="2">
      <t>ガゾウ</t>
    </rPh>
    <rPh sb="2" eb="4">
      <t>シンダン</t>
    </rPh>
    <rPh sb="5" eb="7">
      <t>ガゾウ</t>
    </rPh>
    <rPh sb="7" eb="9">
      <t>テイシュツ</t>
    </rPh>
    <phoneticPr fontId="4"/>
  </si>
  <si>
    <t>□有　　　□無</t>
    <rPh sb="1" eb="2">
      <t>アリ</t>
    </rPh>
    <rPh sb="6" eb="7">
      <t>ナ</t>
    </rPh>
    <phoneticPr fontId="4"/>
  </si>
  <si>
    <t>有の場合の提出回数（1例あたり）：</t>
    <rPh sb="0" eb="1">
      <t>ア</t>
    </rPh>
    <rPh sb="2" eb="4">
      <t>バアイ</t>
    </rPh>
    <rPh sb="5" eb="7">
      <t>テイシュツ</t>
    </rPh>
    <rPh sb="7" eb="9">
      <t>カイスウ</t>
    </rPh>
    <rPh sb="11" eb="12">
      <t>レイ</t>
    </rPh>
    <phoneticPr fontId="4"/>
  </si>
  <si>
    <t>外注検査特殊発送の希望</t>
    <rPh sb="0" eb="2">
      <t>ガイチュウ</t>
    </rPh>
    <rPh sb="2" eb="4">
      <t>ケンサ</t>
    </rPh>
    <rPh sb="4" eb="6">
      <t>トクシュ</t>
    </rPh>
    <rPh sb="6" eb="8">
      <t>ハッソウ</t>
    </rPh>
    <rPh sb="9" eb="11">
      <t>キボウ</t>
    </rPh>
    <phoneticPr fontId="4"/>
  </si>
  <si>
    <t>発症処理の回数（1例あたり）：</t>
    <rPh sb="0" eb="2">
      <t>ハッショウ</t>
    </rPh>
    <rPh sb="2" eb="4">
      <t>ショリ</t>
    </rPh>
    <rPh sb="5" eb="7">
      <t>カイスウ</t>
    </rPh>
    <rPh sb="9" eb="10">
      <t>レイ</t>
    </rPh>
    <phoneticPr fontId="4"/>
  </si>
  <si>
    <t>症例ファイル作成希望</t>
    <rPh sb="0" eb="2">
      <t>ショウレイ</t>
    </rPh>
    <rPh sb="6" eb="8">
      <t>サクセイ</t>
    </rPh>
    <rPh sb="8" eb="10">
      <t>キボウ</t>
    </rPh>
    <phoneticPr fontId="4"/>
  </si>
  <si>
    <t>ＥＤＣの使用</t>
    <rPh sb="4" eb="6">
      <t>シヨウ</t>
    </rPh>
    <phoneticPr fontId="4"/>
  </si>
  <si>
    <t>□有　　　□無</t>
    <rPh sb="1" eb="2">
      <t>ア</t>
    </rPh>
    <rPh sb="6" eb="7">
      <t>ナ</t>
    </rPh>
    <phoneticPr fontId="4"/>
  </si>
  <si>
    <t>IRBへの症例報告書の
見本の提出</t>
    <rPh sb="5" eb="7">
      <t>ショウレイ</t>
    </rPh>
    <rPh sb="7" eb="10">
      <t>ホウコクショ</t>
    </rPh>
    <rPh sb="12" eb="14">
      <t>ミホン</t>
    </rPh>
    <rPh sb="15" eb="17">
      <t>テイシュツ</t>
    </rPh>
    <phoneticPr fontId="4"/>
  </si>
  <si>
    <r>
      <t>□有　　 □無</t>
    </r>
    <r>
      <rPr>
        <sz val="10"/>
        <color indexed="8"/>
        <rFont val="Meiryo UI"/>
        <family val="3"/>
        <charset val="128"/>
      </rPr>
      <t>（治験実施計画書において記載事項が十分に読み取れるため）</t>
    </r>
    <rPh sb="1" eb="2">
      <t>アリ</t>
    </rPh>
    <rPh sb="6" eb="7">
      <t>ナ</t>
    </rPh>
    <rPh sb="8" eb="10">
      <t>チケン</t>
    </rPh>
    <rPh sb="10" eb="12">
      <t>ジッシ</t>
    </rPh>
    <rPh sb="12" eb="15">
      <t>ケイカクショ</t>
    </rPh>
    <rPh sb="19" eb="21">
      <t>キサイ</t>
    </rPh>
    <rPh sb="21" eb="23">
      <t>ジコウ</t>
    </rPh>
    <rPh sb="24" eb="26">
      <t>ジュウブン</t>
    </rPh>
    <rPh sb="27" eb="28">
      <t>ヨ</t>
    </rPh>
    <rPh sb="29" eb="30">
      <t>ト</t>
    </rPh>
    <phoneticPr fontId="4"/>
  </si>
  <si>
    <t>実施診療科</t>
    <rPh sb="0" eb="2">
      <t>ジッシ</t>
    </rPh>
    <rPh sb="2" eb="5">
      <t>シンリョウカ</t>
    </rPh>
    <phoneticPr fontId="4"/>
  </si>
  <si>
    <t>診療科名</t>
    <rPh sb="0" eb="3">
      <t>シンリョウカ</t>
    </rPh>
    <rPh sb="3" eb="4">
      <t>メイ</t>
    </rPh>
    <phoneticPr fontId="4"/>
  </si>
  <si>
    <t>○○科</t>
    <rPh sb="2" eb="3">
      <t>カ</t>
    </rPh>
    <phoneticPr fontId="4"/>
  </si>
  <si>
    <t>実施診療科および担当医師</t>
    <rPh sb="0" eb="2">
      <t>ジッシ</t>
    </rPh>
    <rPh sb="2" eb="5">
      <t>シンリョウカ</t>
    </rPh>
    <rPh sb="8" eb="10">
      <t>タントウ</t>
    </rPh>
    <rPh sb="10" eb="12">
      <t>イシ</t>
    </rPh>
    <phoneticPr fontId="4"/>
  </si>
  <si>
    <t>分類</t>
    <rPh sb="0" eb="2">
      <t>ブンルイ</t>
    </rPh>
    <phoneticPr fontId="4"/>
  </si>
  <si>
    <t>所属</t>
    <rPh sb="0" eb="2">
      <t>ショゾク</t>
    </rPh>
    <phoneticPr fontId="4"/>
  </si>
  <si>
    <t>職名</t>
    <rPh sb="0" eb="2">
      <t>ショクメイ</t>
    </rPh>
    <phoneticPr fontId="4"/>
  </si>
  <si>
    <t>氏名</t>
    <rPh sb="0" eb="2">
      <t>シメイ</t>
    </rPh>
    <phoneticPr fontId="4"/>
  </si>
  <si>
    <t>責任医師</t>
  </si>
  <si>
    <t>教授</t>
    <rPh sb="0" eb="2">
      <t>キョウジュ</t>
    </rPh>
    <phoneticPr fontId="4"/>
  </si>
  <si>
    <t>山田　太郎</t>
    <rPh sb="0" eb="2">
      <t>ヤマダ</t>
    </rPh>
    <rPh sb="3" eb="5">
      <t>タロウ</t>
    </rPh>
    <phoneticPr fontId="4"/>
  </si>
  <si>
    <t>分担医師</t>
    <phoneticPr fontId="4"/>
  </si>
  <si>
    <t>分担医師</t>
    <phoneticPr fontId="4"/>
  </si>
  <si>
    <t>　5．治験薬の詳細</t>
    <phoneticPr fontId="4"/>
  </si>
  <si>
    <t>治験薬の名称①</t>
    <rPh sb="0" eb="2">
      <t>チケン</t>
    </rPh>
    <rPh sb="2" eb="3">
      <t>ヤク</t>
    </rPh>
    <rPh sb="4" eb="6">
      <t>メイショウ</t>
    </rPh>
    <phoneticPr fontId="1"/>
  </si>
  <si>
    <t>治験成分記号①</t>
    <rPh sb="0" eb="2">
      <t>チケン</t>
    </rPh>
    <rPh sb="2" eb="4">
      <t>セイブン</t>
    </rPh>
    <rPh sb="4" eb="6">
      <t>キゴウ</t>
    </rPh>
    <phoneticPr fontId="1"/>
  </si>
  <si>
    <t>届出年月日①</t>
    <rPh sb="0" eb="1">
      <t>トドケ</t>
    </rPh>
    <rPh sb="1" eb="2">
      <t>デ</t>
    </rPh>
    <rPh sb="2" eb="5">
      <t>ネンガッピ</t>
    </rPh>
    <phoneticPr fontId="1"/>
  </si>
  <si>
    <t>届出回数①</t>
    <rPh sb="0" eb="2">
      <t>トドケデ</t>
    </rPh>
    <rPh sb="2" eb="4">
      <t>カイスウ</t>
    </rPh>
    <phoneticPr fontId="1"/>
  </si>
  <si>
    <t>治験薬の名称②</t>
    <rPh sb="0" eb="2">
      <t>チケン</t>
    </rPh>
    <rPh sb="2" eb="3">
      <t>ヤク</t>
    </rPh>
    <rPh sb="4" eb="6">
      <t>メイショウ</t>
    </rPh>
    <phoneticPr fontId="1"/>
  </si>
  <si>
    <t>治験成分記号②</t>
    <rPh sb="0" eb="2">
      <t>チケン</t>
    </rPh>
    <rPh sb="2" eb="4">
      <t>セイブン</t>
    </rPh>
    <rPh sb="4" eb="6">
      <t>キゴウ</t>
    </rPh>
    <phoneticPr fontId="1"/>
  </si>
  <si>
    <t>届出年月日②</t>
    <rPh sb="0" eb="1">
      <t>トドケ</t>
    </rPh>
    <rPh sb="1" eb="2">
      <t>デ</t>
    </rPh>
    <rPh sb="2" eb="5">
      <t>ネンガッピ</t>
    </rPh>
    <phoneticPr fontId="1"/>
  </si>
  <si>
    <t>届出回数②</t>
    <rPh sb="0" eb="2">
      <t>トドケデ</t>
    </rPh>
    <rPh sb="2" eb="4">
      <t>カイスウ</t>
    </rPh>
    <phoneticPr fontId="1"/>
  </si>
  <si>
    <t>予定される効能効果</t>
  </si>
  <si>
    <t>　6．ネットワーク
　　　治験の有無
　　□有　　　□無</t>
    <rPh sb="13" eb="15">
      <t>チケン</t>
    </rPh>
    <rPh sb="16" eb="18">
      <t>ウム</t>
    </rPh>
    <rPh sb="23" eb="24">
      <t>ア</t>
    </rPh>
    <rPh sb="28" eb="29">
      <t>ナ</t>
    </rPh>
    <phoneticPr fontId="4"/>
  </si>
  <si>
    <t>ネットワーク施設の病院名
（有の場合のみ記入）</t>
    <rPh sb="6" eb="8">
      <t>シセツ</t>
    </rPh>
    <rPh sb="9" eb="11">
      <t>ビョウイン</t>
    </rPh>
    <rPh sb="11" eb="12">
      <t>メイ</t>
    </rPh>
    <rPh sb="14" eb="15">
      <t>ア</t>
    </rPh>
    <rPh sb="16" eb="18">
      <t>バアイ</t>
    </rPh>
    <rPh sb="20" eb="22">
      <t>キニュウ</t>
    </rPh>
    <phoneticPr fontId="4"/>
  </si>
  <si>
    <t>　　　　　　　　　　　　　　　　　　　病院　　　　　　　　　　　　　　　　　　　　　　病院</t>
    <rPh sb="19" eb="21">
      <t>ビョウイン</t>
    </rPh>
    <rPh sb="43" eb="45">
      <t>ビョウイン</t>
    </rPh>
    <phoneticPr fontId="4"/>
  </si>
  <si>
    <t>　7．契約形態と
　　　進捗状況</t>
    <rPh sb="3" eb="5">
      <t>ケイヤク</t>
    </rPh>
    <rPh sb="5" eb="7">
      <t>ケイタイ</t>
    </rPh>
    <rPh sb="12" eb="14">
      <t>シンチョク</t>
    </rPh>
    <rPh sb="14" eb="16">
      <t>ジョウキョウ</t>
    </rPh>
    <phoneticPr fontId="4"/>
  </si>
  <si>
    <t>契約方法</t>
    <rPh sb="0" eb="2">
      <t>ケイヤク</t>
    </rPh>
    <rPh sb="2" eb="4">
      <t>ホウホウ</t>
    </rPh>
    <phoneticPr fontId="4"/>
  </si>
  <si>
    <t>□単年度契約　　　□複数年契約</t>
    <rPh sb="1" eb="4">
      <t>タンネンド</t>
    </rPh>
    <rPh sb="4" eb="6">
      <t>ケイヤク</t>
    </rPh>
    <rPh sb="10" eb="13">
      <t>フクスウネン</t>
    </rPh>
    <rPh sb="13" eb="15">
      <t>ケイヤク</t>
    </rPh>
    <phoneticPr fontId="4"/>
  </si>
  <si>
    <t>契約予定日（治験開始日）</t>
    <rPh sb="0" eb="2">
      <t>ケイヤク</t>
    </rPh>
    <rPh sb="2" eb="4">
      <t>ヨテイ</t>
    </rPh>
    <rPh sb="4" eb="5">
      <t>ビ</t>
    </rPh>
    <rPh sb="6" eb="8">
      <t>チケン</t>
    </rPh>
    <rPh sb="8" eb="11">
      <t>カイシビ</t>
    </rPh>
    <phoneticPr fontId="4"/>
  </si>
  <si>
    <t>年　　月　　日</t>
    <rPh sb="0" eb="1">
      <t>ネン</t>
    </rPh>
    <rPh sb="3" eb="4">
      <t>ガツ</t>
    </rPh>
    <rPh sb="6" eb="7">
      <t>ニチ</t>
    </rPh>
    <phoneticPr fontId="4"/>
  </si>
  <si>
    <t>契約終了予定日</t>
    <phoneticPr fontId="4"/>
  </si>
  <si>
    <t>目標とする被験者数</t>
    <rPh sb="0" eb="2">
      <t>モクヒョウ</t>
    </rPh>
    <rPh sb="5" eb="8">
      <t>ヒケンシャ</t>
    </rPh>
    <rPh sb="8" eb="9">
      <t>スウ</t>
    </rPh>
    <phoneticPr fontId="4"/>
  </si>
  <si>
    <t>マイルストーンの設定基準</t>
    <rPh sb="8" eb="10">
      <t>セッテイ</t>
    </rPh>
    <rPh sb="10" eb="12">
      <t>キジュン</t>
    </rPh>
    <phoneticPr fontId="4"/>
  </si>
  <si>
    <t>第Ⅰ期</t>
    <rPh sb="0" eb="1">
      <t>ダイ</t>
    </rPh>
    <rPh sb="1" eb="3">
      <t>イチキ</t>
    </rPh>
    <phoneticPr fontId="4"/>
  </si>
  <si>
    <t>第Ⅱ期</t>
    <rPh sb="0" eb="2">
      <t>ダイニ</t>
    </rPh>
    <rPh sb="2" eb="3">
      <t>キ</t>
    </rPh>
    <phoneticPr fontId="4"/>
  </si>
  <si>
    <t>第Ⅲ期</t>
    <rPh sb="0" eb="1">
      <t>ダイ</t>
    </rPh>
    <rPh sb="2" eb="3">
      <t>キ</t>
    </rPh>
    <phoneticPr fontId="4"/>
  </si>
  <si>
    <t>分子学的適格性の確認
（プレスクリーニングの有無）</t>
    <rPh sb="0" eb="2">
      <t>ブンシ</t>
    </rPh>
    <rPh sb="2" eb="4">
      <t>ガクテキ</t>
    </rPh>
    <rPh sb="4" eb="7">
      <t>テキカクセイ</t>
    </rPh>
    <rPh sb="8" eb="10">
      <t>カクニン</t>
    </rPh>
    <rPh sb="22" eb="24">
      <t>ウム</t>
    </rPh>
    <phoneticPr fontId="4"/>
  </si>
  <si>
    <t>□プレスクリーニング有　　　□プレスクリーニング無</t>
    <rPh sb="10" eb="11">
      <t>ア</t>
    </rPh>
    <rPh sb="24" eb="25">
      <t>ナ</t>
    </rPh>
    <phoneticPr fontId="4"/>
  </si>
  <si>
    <t>必須文書の保管期間</t>
    <rPh sb="0" eb="2">
      <t>ヒッス</t>
    </rPh>
    <rPh sb="2" eb="4">
      <t>ブンショ</t>
    </rPh>
    <rPh sb="5" eb="7">
      <t>ホカン</t>
    </rPh>
    <rPh sb="7" eb="9">
      <t>キカン</t>
    </rPh>
    <phoneticPr fontId="4"/>
  </si>
  <si>
    <t>□J-GCP対応　　□その他（　　　　　　　　　　　　　　　　　　　　　）</t>
    <rPh sb="6" eb="8">
      <t>タイオウ</t>
    </rPh>
    <phoneticPr fontId="4"/>
  </si>
  <si>
    <t>治験終了後の資料保管年数</t>
    <rPh sb="0" eb="2">
      <t>チケン</t>
    </rPh>
    <rPh sb="2" eb="5">
      <t>シュウリョウゴ</t>
    </rPh>
    <rPh sb="6" eb="8">
      <t>シリョウ</t>
    </rPh>
    <rPh sb="8" eb="10">
      <t>ホカン</t>
    </rPh>
    <rPh sb="10" eb="12">
      <t>ネンスウ</t>
    </rPh>
    <phoneticPr fontId="4"/>
  </si>
  <si>
    <t>年</t>
    <rPh sb="0" eb="1">
      <t>ネン</t>
    </rPh>
    <phoneticPr fontId="4"/>
  </si>
  <si>
    <t>SMO適用の有無</t>
    <rPh sb="3" eb="5">
      <t>テキヨウ</t>
    </rPh>
    <rPh sb="6" eb="8">
      <t>ウム</t>
    </rPh>
    <phoneticPr fontId="4"/>
  </si>
  <si>
    <t>□適用あり　　　　　□適用なし</t>
    <rPh sb="1" eb="3">
      <t>テキヨウ</t>
    </rPh>
    <rPh sb="11" eb="13">
      <t>テキヨウ</t>
    </rPh>
    <phoneticPr fontId="4"/>
  </si>
  <si>
    <t>適用ありの場合：会社名</t>
    <rPh sb="0" eb="2">
      <t>テキヨウ</t>
    </rPh>
    <rPh sb="5" eb="7">
      <t>バアイ</t>
    </rPh>
    <rPh sb="8" eb="11">
      <t>カイシャメイ</t>
    </rPh>
    <phoneticPr fontId="4"/>
  </si>
  <si>
    <t>覚書</t>
    <rPh sb="0" eb="2">
      <t>オボエガキ</t>
    </rPh>
    <phoneticPr fontId="4"/>
  </si>
  <si>
    <t>□CROとの業務委託範囲等</t>
    <rPh sb="6" eb="8">
      <t>ギョウム</t>
    </rPh>
    <rPh sb="8" eb="10">
      <t>イタク</t>
    </rPh>
    <rPh sb="10" eb="12">
      <t>ハンイ</t>
    </rPh>
    <rPh sb="12" eb="13">
      <t>トウ</t>
    </rPh>
    <phoneticPr fontId="4"/>
  </si>
  <si>
    <t>□SMOとの業務委託範囲等</t>
    <rPh sb="6" eb="8">
      <t>ギョウム</t>
    </rPh>
    <rPh sb="8" eb="10">
      <t>イタク</t>
    </rPh>
    <rPh sb="10" eb="12">
      <t>ハンイ</t>
    </rPh>
    <rPh sb="12" eb="13">
      <t>トウ</t>
    </rPh>
    <phoneticPr fontId="4"/>
  </si>
  <si>
    <t>□費用負担（保険外併用療養費の範囲）</t>
    <rPh sb="1" eb="3">
      <t>ヒヨウ</t>
    </rPh>
    <rPh sb="3" eb="5">
      <t>フタン</t>
    </rPh>
    <rPh sb="6" eb="9">
      <t>ホケンガイ</t>
    </rPh>
    <rPh sb="9" eb="11">
      <t>ヘイヨウ</t>
    </rPh>
    <rPh sb="11" eb="14">
      <t>リョウヨウヒ</t>
    </rPh>
    <rPh sb="15" eb="17">
      <t>ハンイ</t>
    </rPh>
    <phoneticPr fontId="4"/>
  </si>
  <si>
    <t>□貸与物品</t>
    <rPh sb="1" eb="3">
      <t>タイヨ</t>
    </rPh>
    <rPh sb="3" eb="5">
      <t>ブッピン</t>
    </rPh>
    <phoneticPr fontId="4"/>
  </si>
  <si>
    <t>□必須文書の保管期間</t>
    <rPh sb="1" eb="3">
      <t>ヒッス</t>
    </rPh>
    <rPh sb="3" eb="5">
      <t>ブンショ</t>
    </rPh>
    <rPh sb="6" eb="8">
      <t>ホカン</t>
    </rPh>
    <rPh sb="8" eb="10">
      <t>キカン</t>
    </rPh>
    <phoneticPr fontId="4"/>
  </si>
  <si>
    <t>□契約書本体の読み替え</t>
    <rPh sb="1" eb="3">
      <t>ケイヤク</t>
    </rPh>
    <rPh sb="3" eb="4">
      <t>ショ</t>
    </rPh>
    <rPh sb="4" eb="6">
      <t>ホンタイ</t>
    </rPh>
    <rPh sb="7" eb="8">
      <t>ヨ</t>
    </rPh>
    <rPh sb="9" eb="10">
      <t>カ</t>
    </rPh>
    <phoneticPr fontId="4"/>
  </si>
  <si>
    <t>□その他（　　　　　　　　　　　　　　　　　　　　　　　　　　　　　　　　　）</t>
    <rPh sb="3" eb="4">
      <t>タ</t>
    </rPh>
    <phoneticPr fontId="4"/>
  </si>
  <si>
    <t>　8．契約者</t>
    <rPh sb="3" eb="6">
      <t>ケイヤクシャ</t>
    </rPh>
    <phoneticPr fontId="4"/>
  </si>
  <si>
    <t>住所</t>
    <rPh sb="0" eb="2">
      <t>ジュウショ</t>
    </rPh>
    <phoneticPr fontId="4"/>
  </si>
  <si>
    <t>会社名</t>
    <rPh sb="0" eb="3">
      <t>カイシャメイ</t>
    </rPh>
    <phoneticPr fontId="4"/>
  </si>
  <si>
    <t>代表者</t>
    <rPh sb="0" eb="3">
      <t>ダイヒョウシャ</t>
    </rPh>
    <phoneticPr fontId="4"/>
  </si>
  <si>
    <t>　9．担当者</t>
    <rPh sb="3" eb="6">
      <t>タントウシャ</t>
    </rPh>
    <phoneticPr fontId="4"/>
  </si>
  <si>
    <t>電話番号</t>
    <rPh sb="0" eb="2">
      <t>デンワ</t>
    </rPh>
    <rPh sb="2" eb="4">
      <t>バンゴウ</t>
    </rPh>
    <phoneticPr fontId="4"/>
  </si>
  <si>
    <t>FAX番号</t>
    <rPh sb="3" eb="5">
      <t>バンゴウ</t>
    </rPh>
    <phoneticPr fontId="4"/>
  </si>
  <si>
    <t>E-mail　アドレス</t>
    <phoneticPr fontId="4"/>
  </si>
  <si>
    <t>　10．手続き書類等
　　　　 送付先</t>
    <rPh sb="4" eb="6">
      <t>テツヅ</t>
    </rPh>
    <rPh sb="7" eb="9">
      <t>ショルイ</t>
    </rPh>
    <rPh sb="9" eb="10">
      <t>トウ</t>
    </rPh>
    <rPh sb="16" eb="19">
      <t>ソウフサキ</t>
    </rPh>
    <phoneticPr fontId="4"/>
  </si>
  <si>
    <t>E-mail　アドレス</t>
    <phoneticPr fontId="4"/>
  </si>
  <si>
    <t>請求書会社名</t>
    <rPh sb="0" eb="3">
      <t>セイキュウショ</t>
    </rPh>
    <rPh sb="3" eb="6">
      <t>カイシャメイ</t>
    </rPh>
    <phoneticPr fontId="4"/>
  </si>
  <si>
    <t>請求書氏名</t>
    <rPh sb="0" eb="3">
      <t>セイキュウショ</t>
    </rPh>
    <rPh sb="3" eb="5">
      <t>シメイ</t>
    </rPh>
    <phoneticPr fontId="4"/>
  </si>
  <si>
    <t>請求書住所</t>
    <rPh sb="0" eb="3">
      <t>セイキュウショ</t>
    </rPh>
    <rPh sb="3" eb="5">
      <t>ジュウショ</t>
    </rPh>
    <phoneticPr fontId="4"/>
  </si>
  <si>
    <t>請求書送付先 会社名</t>
    <rPh sb="0" eb="2">
      <t>セイキュウ</t>
    </rPh>
    <rPh sb="2" eb="3">
      <t>ショ</t>
    </rPh>
    <rPh sb="3" eb="6">
      <t>ソウフサキ</t>
    </rPh>
    <rPh sb="7" eb="10">
      <t>カイシャメイ</t>
    </rPh>
    <phoneticPr fontId="4"/>
  </si>
  <si>
    <t>請求書送付先 担当者所属</t>
    <rPh sb="2" eb="3">
      <t>ショ</t>
    </rPh>
    <rPh sb="7" eb="10">
      <t>タントウシャ</t>
    </rPh>
    <rPh sb="10" eb="12">
      <t>ショゾク</t>
    </rPh>
    <phoneticPr fontId="4"/>
  </si>
  <si>
    <t>請求書送付先 担当者氏名</t>
    <rPh sb="2" eb="3">
      <t>ショ</t>
    </rPh>
    <phoneticPr fontId="4"/>
  </si>
  <si>
    <t>請求書送付先 住所</t>
    <rPh sb="0" eb="2">
      <t>セイキュウ</t>
    </rPh>
    <rPh sb="2" eb="3">
      <t>ショ</t>
    </rPh>
    <rPh sb="3" eb="6">
      <t>ソウフサキ</t>
    </rPh>
    <rPh sb="7" eb="9">
      <t>ジュウショ</t>
    </rPh>
    <phoneticPr fontId="4"/>
  </si>
  <si>
    <t>請求書送付先 電話番号</t>
    <rPh sb="7" eb="9">
      <t>デンワ</t>
    </rPh>
    <rPh sb="9" eb="11">
      <t>バンゴウ</t>
    </rPh>
    <phoneticPr fontId="4"/>
  </si>
  <si>
    <t>　　なお、支店・営業所等別の連絡先・担当者がおられる場合、下記に記載願います。</t>
    <rPh sb="5" eb="7">
      <t>シテン</t>
    </rPh>
    <rPh sb="8" eb="11">
      <t>エイギョウショ</t>
    </rPh>
    <rPh sb="11" eb="12">
      <t>トウ</t>
    </rPh>
    <rPh sb="12" eb="13">
      <t>ベツ</t>
    </rPh>
    <rPh sb="14" eb="17">
      <t>レンラクサキ</t>
    </rPh>
    <rPh sb="18" eb="21">
      <t>タントウシャ</t>
    </rPh>
    <rPh sb="26" eb="28">
      <t>バアイ</t>
    </rPh>
    <rPh sb="29" eb="31">
      <t>カキ</t>
    </rPh>
    <rPh sb="32" eb="34">
      <t>キサイ</t>
    </rPh>
    <rPh sb="34" eb="35">
      <t>ネガ</t>
    </rPh>
    <phoneticPr fontId="4"/>
  </si>
  <si>
    <t>区　分</t>
    <rPh sb="0" eb="1">
      <t>ク</t>
    </rPh>
    <rPh sb="2" eb="3">
      <t>ブン</t>
    </rPh>
    <phoneticPr fontId="4"/>
  </si>
  <si>
    <t>　■治験　　　□製造販売後臨床試験</t>
    <rPh sb="2" eb="4">
      <t>チケン</t>
    </rPh>
    <rPh sb="8" eb="10">
      <t>セイゾウ</t>
    </rPh>
    <rPh sb="10" eb="12">
      <t>ハンバイ</t>
    </rPh>
    <rPh sb="12" eb="13">
      <t>ゴ</t>
    </rPh>
    <rPh sb="13" eb="15">
      <t>リンショウ</t>
    </rPh>
    <rPh sb="15" eb="17">
      <t>シケン</t>
    </rPh>
    <phoneticPr fontId="4"/>
  </si>
  <si>
    <t>　□新規契約　□変更契約</t>
    <rPh sb="2" eb="4">
      <t>シンキ</t>
    </rPh>
    <rPh sb="4" eb="6">
      <t>ケイヤク</t>
    </rPh>
    <rPh sb="8" eb="10">
      <t>ヘンコウ</t>
    </rPh>
    <rPh sb="10" eb="12">
      <t>ケイヤク</t>
    </rPh>
    <phoneticPr fontId="4"/>
  </si>
  <si>
    <t>ポイント</t>
    <phoneticPr fontId="4"/>
  </si>
  <si>
    <t>成人</t>
    <rPh sb="0" eb="2">
      <t>セイジン</t>
    </rPh>
    <phoneticPr fontId="4"/>
  </si>
  <si>
    <t>症例発表</t>
    <rPh sb="0" eb="2">
      <t>ショウレイ</t>
    </rPh>
    <rPh sb="2" eb="4">
      <t>ハッピョウ</t>
    </rPh>
    <phoneticPr fontId="4"/>
  </si>
  <si>
    <t>部分に○印を入力していただくと、自動的に計算されます。</t>
    <rPh sb="0" eb="2">
      <t>ブブン</t>
    </rPh>
    <rPh sb="4" eb="5">
      <t>シルシ</t>
    </rPh>
    <rPh sb="6" eb="8">
      <t>ニュウリョク</t>
    </rPh>
    <rPh sb="16" eb="19">
      <t>ジドウテキ</t>
    </rPh>
    <rPh sb="20" eb="22">
      <t>ケイサン</t>
    </rPh>
    <phoneticPr fontId="4"/>
  </si>
  <si>
    <t>西暦　　　　年　　月　　日</t>
  </si>
  <si>
    <t>整理番号</t>
  </si>
  <si>
    <t>区　分</t>
  </si>
  <si>
    <t>　■治験　　　□製造販売後臨床試験</t>
  </si>
  <si>
    <t>　□新規契約　□変更契約</t>
  </si>
  <si>
    <t>治験薬管理費A（契約単位）=（ポイント①）×1000円</t>
  </si>
  <si>
    <t>要素</t>
  </si>
  <si>
    <t>ウエイト</t>
  </si>
  <si>
    <t>I
（ウエイト×1）</t>
  </si>
  <si>
    <t>Ⅱ
（ウエイト×2）</t>
  </si>
  <si>
    <t>Ⅲ
（ウエイト×3）</t>
  </si>
  <si>
    <t>Ⅳ
（ウエイト×5）</t>
  </si>
  <si>
    <t>ポイント</t>
  </si>
  <si>
    <t>A</t>
  </si>
  <si>
    <t>治験薬の剤形</t>
  </si>
  <si>
    <t>内服・外用剤</t>
  </si>
  <si>
    <t>注射剤</t>
  </si>
  <si>
    <t>B</t>
  </si>
  <si>
    <t>治験薬の種目</t>
  </si>
  <si>
    <t>一般</t>
  </si>
  <si>
    <t>毒・劇薬</t>
  </si>
  <si>
    <t>向精神薬</t>
  </si>
  <si>
    <t>麻薬・覚せい剤原料</t>
  </si>
  <si>
    <t>C</t>
  </si>
  <si>
    <t>保存状況</t>
  </si>
  <si>
    <t>室温</t>
  </si>
  <si>
    <t>冷所又は遮光</t>
  </si>
  <si>
    <t>冷凍、恒温器</t>
  </si>
  <si>
    <t>麻薬金庫</t>
  </si>
  <si>
    <t>合　　　計</t>
  </si>
  <si>
    <t>１契約当たりのポイント（年度毎）　　合計（　①　）</t>
  </si>
  <si>
    <t>A～Cについて、複数該当する場合は難易度が高い方で算出いたします。</t>
  </si>
  <si>
    <t>治験薬管理費B（症例単位）=（ポイント②）×1000円／症例毎</t>
  </si>
  <si>
    <t>D</t>
  </si>
  <si>
    <t>治験薬の剤数、規格数</t>
  </si>
  <si>
    <t>1または2</t>
  </si>
  <si>
    <t>5以上</t>
  </si>
  <si>
    <t>F</t>
  </si>
  <si>
    <t>デザイン</t>
  </si>
  <si>
    <t>オープン</t>
  </si>
  <si>
    <t>単盲検</t>
  </si>
  <si>
    <t>二重盲検</t>
  </si>
  <si>
    <t>注射剤残薬回収業務</t>
  </si>
  <si>
    <t>必要</t>
  </si>
  <si>
    <t>G</t>
  </si>
  <si>
    <t>納入方法</t>
  </si>
  <si>
    <t>単回</t>
  </si>
  <si>
    <t>分割</t>
  </si>
  <si>
    <t>各症例使用分を都度搬入</t>
  </si>
  <si>
    <t>H</t>
  </si>
  <si>
    <t>IWRS,IVRS操作について</t>
  </si>
  <si>
    <t>IWRS等で搬入
依頼必要</t>
    <phoneticPr fontId="4"/>
  </si>
  <si>
    <t>払い出し時
確定入力必要</t>
  </si>
  <si>
    <t>回収時
操作必要</t>
  </si>
  <si>
    <t>I</t>
  </si>
  <si>
    <t>非盲検薬剤師の設定</t>
  </si>
  <si>
    <t>必要あり</t>
  </si>
  <si>
    <t>J</t>
  </si>
  <si>
    <t>特殊な管理について</t>
  </si>
  <si>
    <t>病棟での温度
管理が必要</t>
  </si>
  <si>
    <t>BSL2での
管理が必要</t>
  </si>
  <si>
    <t>K</t>
  </si>
  <si>
    <t>土日祝日の調製</t>
  </si>
  <si>
    <t>あり</t>
  </si>
  <si>
    <t>L</t>
  </si>
  <si>
    <t>調剤条件・回数</t>
  </si>
  <si>
    <t>計数調剤</t>
  </si>
  <si>
    <t>・秤量調剤
・クリーンベンチ</t>
  </si>
  <si>
    <t>抗がん剤       調製室使用</t>
  </si>
  <si>
    <t>１症例当たりのポイント（症例毎）　　合計（　②　）</t>
  </si>
  <si>
    <t>G,H,J,Lについて複数該当する場合は合算して算出いたします。</t>
  </si>
  <si>
    <t>部分に○印を入力していただくと、自動的に計算されます。</t>
  </si>
  <si>
    <t>部分に回数を入力していただく、自動的に計算されます。</t>
  </si>
  <si>
    <t>入力の際には別シート「ポイント表記載注釈」を必ずご確認下さい。</t>
  </si>
  <si>
    <t>　　　　年　　月　　日</t>
    <rPh sb="4" eb="5">
      <t>ネン</t>
    </rPh>
    <rPh sb="7" eb="8">
      <t>ツキ</t>
    </rPh>
    <rPh sb="10" eb="11">
      <t>ニチ</t>
    </rPh>
    <phoneticPr fontId="4"/>
  </si>
  <si>
    <t>研究経費算定内訳書</t>
    <rPh sb="0" eb="2">
      <t>ケンキュウ</t>
    </rPh>
    <rPh sb="2" eb="4">
      <t>ケイヒ</t>
    </rPh>
    <rPh sb="4" eb="6">
      <t>サンテイ</t>
    </rPh>
    <rPh sb="6" eb="9">
      <t>ウチワケショ</t>
    </rPh>
    <phoneticPr fontId="4"/>
  </si>
  <si>
    <t>（治験・医薬品）</t>
    <rPh sb="1" eb="3">
      <t>チケン</t>
    </rPh>
    <rPh sb="4" eb="7">
      <t>イヤクヒン</t>
    </rPh>
    <phoneticPr fontId="4"/>
  </si>
  <si>
    <t>実施診療科</t>
    <rPh sb="0" eb="2">
      <t>ジッシ</t>
    </rPh>
    <rPh sb="2" eb="3">
      <t>ミ</t>
    </rPh>
    <rPh sb="3" eb="4">
      <t>リョウ</t>
    </rPh>
    <rPh sb="4" eb="5">
      <t>カ</t>
    </rPh>
    <phoneticPr fontId="4"/>
  </si>
  <si>
    <t>責任医師</t>
    <rPh sb="0" eb="2">
      <t>セキニン</t>
    </rPh>
    <rPh sb="2" eb="4">
      <t>イシ</t>
    </rPh>
    <phoneticPr fontId="4"/>
  </si>
  <si>
    <t>依頼者名</t>
    <rPh sb="0" eb="3">
      <t>イライシャ</t>
    </rPh>
    <rPh sb="3" eb="4">
      <t>メイ</t>
    </rPh>
    <phoneticPr fontId="4"/>
  </si>
  <si>
    <t>契約予定日（治験開始日）</t>
    <rPh sb="0" eb="2">
      <t>ケイヤク</t>
    </rPh>
    <rPh sb="2" eb="5">
      <t>ヨテイビ</t>
    </rPh>
    <rPh sb="6" eb="8">
      <t>チケン</t>
    </rPh>
    <rPh sb="8" eb="11">
      <t>カイシビ</t>
    </rPh>
    <phoneticPr fontId="4"/>
  </si>
  <si>
    <t>契約終了予定日</t>
    <rPh sb="0" eb="2">
      <t>ケイヤク</t>
    </rPh>
    <rPh sb="2" eb="4">
      <t>シュウリョウ</t>
    </rPh>
    <rPh sb="4" eb="7">
      <t>ヨテイビ</t>
    </rPh>
    <phoneticPr fontId="4"/>
  </si>
  <si>
    <t>1-1.契約単位で算定する経費単価：初回契約年度</t>
    <rPh sb="4" eb="6">
      <t>ケイヤク</t>
    </rPh>
    <rPh sb="6" eb="8">
      <t>タンイ</t>
    </rPh>
    <rPh sb="9" eb="11">
      <t>サンテイ</t>
    </rPh>
    <rPh sb="13" eb="15">
      <t>ケイヒ</t>
    </rPh>
    <rPh sb="15" eb="17">
      <t>タンカ</t>
    </rPh>
    <rPh sb="18" eb="20">
      <t>ショカイ</t>
    </rPh>
    <rPh sb="20" eb="22">
      <t>ケイヤク</t>
    </rPh>
    <rPh sb="22" eb="24">
      <t>ネンド</t>
    </rPh>
    <phoneticPr fontId="4"/>
  </si>
  <si>
    <t>経費内訳</t>
    <rPh sb="0" eb="2">
      <t>ケイヒ</t>
    </rPh>
    <rPh sb="2" eb="4">
      <t>ウチワケ</t>
    </rPh>
    <phoneticPr fontId="4"/>
  </si>
  <si>
    <t>算出根拠</t>
    <rPh sb="0" eb="2">
      <t>サンシュツ</t>
    </rPh>
    <rPh sb="2" eb="4">
      <t>コンキョ</t>
    </rPh>
    <phoneticPr fontId="4"/>
  </si>
  <si>
    <t>金額（円）</t>
    <rPh sb="0" eb="2">
      <t>キンガク</t>
    </rPh>
    <rPh sb="3" eb="4">
      <t>エン</t>
    </rPh>
    <phoneticPr fontId="4"/>
  </si>
  <si>
    <t>備考</t>
    <rPh sb="0" eb="2">
      <t>ビコウ</t>
    </rPh>
    <phoneticPr fontId="4"/>
  </si>
  <si>
    <t>直接経費</t>
    <rPh sb="0" eb="2">
      <t>チョクセツ</t>
    </rPh>
    <rPh sb="2" eb="4">
      <t>ケイヒ</t>
    </rPh>
    <phoneticPr fontId="4"/>
  </si>
  <si>
    <t>①</t>
    <phoneticPr fontId="4"/>
  </si>
  <si>
    <t>新規審査費</t>
    <rPh sb="0" eb="2">
      <t>シンキ</t>
    </rPh>
    <rPh sb="2" eb="4">
      <t>シンサ</t>
    </rPh>
    <rPh sb="4" eb="5">
      <t>ヒ</t>
    </rPh>
    <phoneticPr fontId="4"/>
  </si>
  <si>
    <t>②</t>
    <phoneticPr fontId="4"/>
  </si>
  <si>
    <t>審査費</t>
    <rPh sb="0" eb="2">
      <t>シンサ</t>
    </rPh>
    <rPh sb="2" eb="3">
      <t>ヒ</t>
    </rPh>
    <phoneticPr fontId="4"/>
  </si>
  <si>
    <t>CRC経費</t>
    <rPh sb="3" eb="5">
      <t>ケイヒ</t>
    </rPh>
    <phoneticPr fontId="4"/>
  </si>
  <si>
    <t>100,000円/契約・年度</t>
    <rPh sb="7" eb="8">
      <t>エン</t>
    </rPh>
    <rPh sb="9" eb="11">
      <t>ケイヤク</t>
    </rPh>
    <rPh sb="12" eb="14">
      <t>ネンド</t>
    </rPh>
    <phoneticPr fontId="4"/>
  </si>
  <si>
    <t>④</t>
    <phoneticPr fontId="4"/>
  </si>
  <si>
    <t>治験薬管理費</t>
    <rPh sb="0" eb="3">
      <t>チケニャク</t>
    </rPh>
    <rPh sb="3" eb="6">
      <t>カンリヒ</t>
    </rPh>
    <phoneticPr fontId="4"/>
  </si>
  <si>
    <t>治験薬管理費Aのポイント×1,000円/契約・年度</t>
    <rPh sb="0" eb="3">
      <t>チケンヤク</t>
    </rPh>
    <rPh sb="3" eb="6">
      <t>カンリヒ</t>
    </rPh>
    <rPh sb="18" eb="19">
      <t>エン</t>
    </rPh>
    <rPh sb="20" eb="22">
      <t>ケイヤク</t>
    </rPh>
    <rPh sb="23" eb="25">
      <t>ネンド</t>
    </rPh>
    <phoneticPr fontId="4"/>
  </si>
  <si>
    <t>ポイント</t>
    <phoneticPr fontId="4"/>
  </si>
  <si>
    <t>⑤</t>
    <phoneticPr fontId="4"/>
  </si>
  <si>
    <t>旅費</t>
    <rPh sb="0" eb="2">
      <t>リョヒ</t>
    </rPh>
    <phoneticPr fontId="4"/>
  </si>
  <si>
    <t>本院の旅費支給規程に基づく額</t>
    <rPh sb="0" eb="2">
      <t>ホンイン</t>
    </rPh>
    <rPh sb="3" eb="5">
      <t>リョヒ</t>
    </rPh>
    <rPh sb="5" eb="7">
      <t>シキュウ</t>
    </rPh>
    <rPh sb="7" eb="9">
      <t>キテイ</t>
    </rPh>
    <rPh sb="10" eb="11">
      <t>モト</t>
    </rPh>
    <rPh sb="13" eb="14">
      <t>ガク</t>
    </rPh>
    <phoneticPr fontId="4"/>
  </si>
  <si>
    <t>⑥</t>
    <phoneticPr fontId="4"/>
  </si>
  <si>
    <t>備品費</t>
    <rPh sb="0" eb="3">
      <t>ビヒンヒ</t>
    </rPh>
    <phoneticPr fontId="4"/>
  </si>
  <si>
    <t>40,000円/契約・年度</t>
    <rPh sb="6" eb="7">
      <t>エン</t>
    </rPh>
    <rPh sb="8" eb="10">
      <t>ケイヤク</t>
    </rPh>
    <rPh sb="11" eb="13">
      <t>ネンド</t>
    </rPh>
    <phoneticPr fontId="4"/>
  </si>
  <si>
    <t>6,000円×終了後の資料保管希望年数/初年度</t>
    <rPh sb="5" eb="6">
      <t>エン</t>
    </rPh>
    <phoneticPr fontId="4"/>
  </si>
  <si>
    <t>希望年数</t>
    <rPh sb="0" eb="2">
      <t>キボウ</t>
    </rPh>
    <rPh sb="2" eb="4">
      <t>ネンスウ</t>
    </rPh>
    <phoneticPr fontId="4"/>
  </si>
  <si>
    <t>⑦</t>
    <phoneticPr fontId="4"/>
  </si>
  <si>
    <t>管理費</t>
    <rPh sb="0" eb="3">
      <t>カンリヒ</t>
    </rPh>
    <phoneticPr fontId="4"/>
  </si>
  <si>
    <t>(1)</t>
    <phoneticPr fontId="4"/>
  </si>
  <si>
    <t>直接経費　　計</t>
    <rPh sb="0" eb="2">
      <t>チョクセツ</t>
    </rPh>
    <rPh sb="2" eb="4">
      <t>ケイヒ</t>
    </rPh>
    <rPh sb="6" eb="7">
      <t>ケイ</t>
    </rPh>
    <phoneticPr fontId="4"/>
  </si>
  <si>
    <t>間接経費</t>
    <rPh sb="0" eb="2">
      <t>カンセツ</t>
    </rPh>
    <rPh sb="2" eb="4">
      <t>ケイヒ</t>
    </rPh>
    <phoneticPr fontId="4"/>
  </si>
  <si>
    <t>(2)</t>
    <phoneticPr fontId="4"/>
  </si>
  <si>
    <t>(1)×0.3</t>
    <phoneticPr fontId="4"/>
  </si>
  <si>
    <t>合計（税別）</t>
    <rPh sb="0" eb="2">
      <t>ゴウケイ</t>
    </rPh>
    <rPh sb="3" eb="5">
      <t>ゼイベツ</t>
    </rPh>
    <phoneticPr fontId="4"/>
  </si>
  <si>
    <t>(1)＋(2)</t>
    <phoneticPr fontId="4"/>
  </si>
  <si>
    <t>合計（税込）</t>
    <rPh sb="0" eb="2">
      <t>ゴウケイ</t>
    </rPh>
    <rPh sb="3" eb="5">
      <t>ゼイコミ</t>
    </rPh>
    <phoneticPr fontId="4"/>
  </si>
  <si>
    <t>((1)+(2))×1.１</t>
    <phoneticPr fontId="4"/>
  </si>
  <si>
    <t>1-2.契約単位で算定する経費単価:次年度（継続契約年度）</t>
    <rPh sb="4" eb="6">
      <t>ケイヤク</t>
    </rPh>
    <rPh sb="6" eb="8">
      <t>タンイ</t>
    </rPh>
    <rPh sb="9" eb="11">
      <t>サンテイ</t>
    </rPh>
    <rPh sb="13" eb="15">
      <t>ケイヒ</t>
    </rPh>
    <rPh sb="15" eb="17">
      <t>タンカ</t>
    </rPh>
    <rPh sb="18" eb="21">
      <t>ジネンド</t>
    </rPh>
    <rPh sb="22" eb="24">
      <t>ケイゾク</t>
    </rPh>
    <rPh sb="24" eb="26">
      <t>ケイヤク</t>
    </rPh>
    <rPh sb="26" eb="28">
      <t>ネンド</t>
    </rPh>
    <phoneticPr fontId="4"/>
  </si>
  <si>
    <t>①</t>
    <phoneticPr fontId="4"/>
  </si>
  <si>
    <t>②</t>
    <phoneticPr fontId="4"/>
  </si>
  <si>
    <t>ポイント</t>
    <phoneticPr fontId="4"/>
  </si>
  <si>
    <t>(1)</t>
    <phoneticPr fontId="4"/>
  </si>
  <si>
    <t>(2)</t>
    <phoneticPr fontId="4"/>
  </si>
  <si>
    <t>(1)×0.3</t>
    <phoneticPr fontId="4"/>
  </si>
  <si>
    <t>(1)＋(2)</t>
    <phoneticPr fontId="4"/>
  </si>
  <si>
    <t>((1)+(2))×1.1</t>
    <phoneticPr fontId="4"/>
  </si>
  <si>
    <t>※　改正消費税法施行後は新税率を適用する。詳細は、「治験及び製造販売後臨床試験の受託研究経費の算定方法」参照。</t>
    <rPh sb="2" eb="4">
      <t>カイセイ</t>
    </rPh>
    <rPh sb="4" eb="7">
      <t>ショウヒゼイ</t>
    </rPh>
    <rPh sb="7" eb="8">
      <t>ホウ</t>
    </rPh>
    <rPh sb="8" eb="11">
      <t>セコウゴ</t>
    </rPh>
    <rPh sb="12" eb="15">
      <t>シンゼイリツ</t>
    </rPh>
    <rPh sb="16" eb="18">
      <t>テキヨウ</t>
    </rPh>
    <rPh sb="21" eb="23">
      <t>ショウサイ</t>
    </rPh>
    <rPh sb="26" eb="28">
      <t>チケン</t>
    </rPh>
    <rPh sb="28" eb="29">
      <t>オヨ</t>
    </rPh>
    <rPh sb="30" eb="32">
      <t>セイゾウ</t>
    </rPh>
    <rPh sb="32" eb="35">
      <t>ハンバイゴ</t>
    </rPh>
    <rPh sb="35" eb="37">
      <t>リンショウ</t>
    </rPh>
    <rPh sb="37" eb="39">
      <t>シケン</t>
    </rPh>
    <rPh sb="40" eb="42">
      <t>ジュタク</t>
    </rPh>
    <rPh sb="42" eb="44">
      <t>ケンキュウ</t>
    </rPh>
    <rPh sb="44" eb="46">
      <t>ケイヒ</t>
    </rPh>
    <rPh sb="47" eb="49">
      <t>サンテイ</t>
    </rPh>
    <rPh sb="49" eb="51">
      <t>ホウホウ</t>
    </rPh>
    <rPh sb="52" eb="54">
      <t>サンショウ</t>
    </rPh>
    <phoneticPr fontId="4"/>
  </si>
  <si>
    <t>2-1.症例単位で算定する経費単価</t>
    <rPh sb="4" eb="6">
      <t>ショウレイ</t>
    </rPh>
    <rPh sb="6" eb="8">
      <t>タンイ</t>
    </rPh>
    <rPh sb="9" eb="11">
      <t>サンテイ</t>
    </rPh>
    <rPh sb="13" eb="15">
      <t>ケイヒ</t>
    </rPh>
    <rPh sb="15" eb="17">
      <t>タンカ</t>
    </rPh>
    <phoneticPr fontId="4"/>
  </si>
  <si>
    <t>①</t>
    <phoneticPr fontId="4"/>
  </si>
  <si>
    <t>臨床試験研究経費</t>
    <rPh sb="0" eb="4">
      <t>リンショウシケン</t>
    </rPh>
    <rPh sb="4" eb="6">
      <t>ケンキュウ</t>
    </rPh>
    <rPh sb="6" eb="8">
      <t>ケイヒ</t>
    </rPh>
    <phoneticPr fontId="4"/>
  </si>
  <si>
    <t>総ポイント×6,000円</t>
    <rPh sb="0" eb="1">
      <t>ソウ</t>
    </rPh>
    <rPh sb="11" eb="12">
      <t>エン</t>
    </rPh>
    <phoneticPr fontId="4"/>
  </si>
  <si>
    <t>ポイント</t>
    <phoneticPr fontId="4"/>
  </si>
  <si>
    <t>②</t>
    <phoneticPr fontId="4"/>
  </si>
  <si>
    <t>CRC経費（賃金）</t>
    <rPh sb="3" eb="5">
      <t>ケイヒ</t>
    </rPh>
    <rPh sb="6" eb="8">
      <t>チンギン</t>
    </rPh>
    <phoneticPr fontId="4"/>
  </si>
  <si>
    <t>総ポイント×5,000円</t>
    <rPh sb="0" eb="1">
      <t>ソウ</t>
    </rPh>
    <rPh sb="11" eb="12">
      <t>エン</t>
    </rPh>
    <phoneticPr fontId="4"/>
  </si>
  <si>
    <t>③</t>
    <phoneticPr fontId="4"/>
  </si>
  <si>
    <t>治験薬管理費</t>
    <rPh sb="0" eb="3">
      <t>チケンヤク</t>
    </rPh>
    <rPh sb="3" eb="6">
      <t>カンリヒ</t>
    </rPh>
    <phoneticPr fontId="4"/>
  </si>
  <si>
    <t>治験薬管理費Bのポイント×1,000</t>
    <rPh sb="0" eb="3">
      <t>チケンヤク</t>
    </rPh>
    <rPh sb="3" eb="6">
      <t>カンリヒ</t>
    </rPh>
    <phoneticPr fontId="4"/>
  </si>
  <si>
    <t>(①+②＋③)×0.2</t>
    <phoneticPr fontId="4"/>
  </si>
  <si>
    <t>(1)</t>
    <phoneticPr fontId="4"/>
  </si>
  <si>
    <t>①+②＋③＋④</t>
    <phoneticPr fontId="4"/>
  </si>
  <si>
    <t>(2)</t>
    <phoneticPr fontId="4"/>
  </si>
  <si>
    <t>合計（税別）</t>
    <rPh sb="0" eb="1">
      <t>ゴウ</t>
    </rPh>
    <rPh sb="1" eb="2">
      <t>ケイ</t>
    </rPh>
    <rPh sb="3" eb="5">
      <t>ゼイベツ</t>
    </rPh>
    <phoneticPr fontId="4"/>
  </si>
  <si>
    <t>(1)+(2)</t>
    <phoneticPr fontId="4"/>
  </si>
  <si>
    <t>合計（税込）</t>
    <rPh sb="0" eb="1">
      <t>ゴウ</t>
    </rPh>
    <rPh sb="1" eb="2">
      <t>ケイ</t>
    </rPh>
    <rPh sb="3" eb="5">
      <t>ゼイコミ</t>
    </rPh>
    <phoneticPr fontId="4"/>
  </si>
  <si>
    <t>((1)+(2))×1.1</t>
    <phoneticPr fontId="4"/>
  </si>
  <si>
    <t>2-2.「症例単位で算定する経費単価」の期毎の支払額</t>
    <rPh sb="5" eb="7">
      <t>ショウレイ</t>
    </rPh>
    <rPh sb="7" eb="9">
      <t>タンイ</t>
    </rPh>
    <rPh sb="10" eb="12">
      <t>サンテイ</t>
    </rPh>
    <rPh sb="14" eb="16">
      <t>ケイヒ</t>
    </rPh>
    <rPh sb="16" eb="18">
      <t>タンカ</t>
    </rPh>
    <rPh sb="20" eb="22">
      <t>キゴト</t>
    </rPh>
    <rPh sb="23" eb="26">
      <t>シハライガク</t>
    </rPh>
    <phoneticPr fontId="4"/>
  </si>
  <si>
    <t>期</t>
    <rPh sb="0" eb="1">
      <t>キ</t>
    </rPh>
    <phoneticPr fontId="4"/>
  </si>
  <si>
    <t>期毎の支払額</t>
    <rPh sb="0" eb="1">
      <t>キ</t>
    </rPh>
    <rPh sb="1" eb="2">
      <t>ゴト</t>
    </rPh>
    <rPh sb="3" eb="6">
      <t>シハライガク</t>
    </rPh>
    <phoneticPr fontId="4"/>
  </si>
  <si>
    <t>第Ⅰ期</t>
    <rPh sb="0" eb="1">
      <t>ダイ</t>
    </rPh>
    <rPh sb="2" eb="3">
      <t>キ</t>
    </rPh>
    <phoneticPr fontId="4"/>
  </si>
  <si>
    <t>第Ⅱ期</t>
    <rPh sb="0" eb="1">
      <t>ダイ</t>
    </rPh>
    <rPh sb="2" eb="3">
      <t>キ</t>
    </rPh>
    <phoneticPr fontId="4"/>
  </si>
  <si>
    <t>3-1.脱落症例に係る経費</t>
    <rPh sb="4" eb="6">
      <t>ダツラク</t>
    </rPh>
    <rPh sb="6" eb="8">
      <t>ショウレイ</t>
    </rPh>
    <rPh sb="9" eb="10">
      <t>カカ</t>
    </rPh>
    <rPh sb="11" eb="13">
      <t>ケイヒ</t>
    </rPh>
    <phoneticPr fontId="4"/>
  </si>
  <si>
    <t>脱落症例費</t>
    <rPh sb="0" eb="2">
      <t>ダツラク</t>
    </rPh>
    <rPh sb="2" eb="5">
      <t>ショウレイヒ</t>
    </rPh>
    <phoneticPr fontId="4"/>
  </si>
  <si>
    <t>60,000円/1症例あたり</t>
    <rPh sb="6" eb="7">
      <t>エン</t>
    </rPh>
    <rPh sb="9" eb="11">
      <t>ショウレイ</t>
    </rPh>
    <phoneticPr fontId="4"/>
  </si>
  <si>
    <t>②</t>
    <phoneticPr fontId="4"/>
  </si>
  <si>
    <t>①×0.2</t>
    <phoneticPr fontId="4"/>
  </si>
  <si>
    <t>(1)</t>
    <phoneticPr fontId="4"/>
  </si>
  <si>
    <t>①＋②</t>
    <phoneticPr fontId="4"/>
  </si>
  <si>
    <t>(1)+(2)</t>
    <phoneticPr fontId="4"/>
  </si>
  <si>
    <t>3-2.脱落症例に係る経費（プレスクリーニング脱落の場合）</t>
    <rPh sb="4" eb="6">
      <t>ダツラク</t>
    </rPh>
    <rPh sb="6" eb="8">
      <t>ショウレイ</t>
    </rPh>
    <rPh sb="9" eb="10">
      <t>カカ</t>
    </rPh>
    <rPh sb="11" eb="13">
      <t>ケイヒ</t>
    </rPh>
    <rPh sb="23" eb="25">
      <t>ダツラク</t>
    </rPh>
    <rPh sb="26" eb="28">
      <t>バアイ</t>
    </rPh>
    <phoneticPr fontId="4"/>
  </si>
  <si>
    <t>24,000円/1症例あたり</t>
    <rPh sb="6" eb="7">
      <t>エン</t>
    </rPh>
    <rPh sb="9" eb="11">
      <t>ショウレイ</t>
    </rPh>
    <phoneticPr fontId="4"/>
  </si>
  <si>
    <t>①×0.2</t>
    <phoneticPr fontId="4"/>
  </si>
  <si>
    <t>①＋②</t>
    <phoneticPr fontId="4"/>
  </si>
  <si>
    <t>(2)</t>
    <phoneticPr fontId="4"/>
  </si>
  <si>
    <t>(1)×0.3</t>
    <phoneticPr fontId="4"/>
  </si>
  <si>
    <t>((1)+(2))×1.1</t>
    <phoneticPr fontId="4"/>
  </si>
  <si>
    <t>4.被験者負担軽減費</t>
    <rPh sb="2" eb="5">
      <t>ヒケンシャ</t>
    </rPh>
    <rPh sb="5" eb="7">
      <t>フタン</t>
    </rPh>
    <rPh sb="7" eb="9">
      <t>ケイゲン</t>
    </rPh>
    <rPh sb="9" eb="10">
      <t>ヒ</t>
    </rPh>
    <phoneticPr fontId="4"/>
  </si>
  <si>
    <t>被験者の実来院数に応じ、「2-2.症例単位で算定する経費」の期毎の支払額と併せて請求。</t>
    <rPh sb="0" eb="3">
      <t>ヒケンシャ</t>
    </rPh>
    <rPh sb="4" eb="5">
      <t>ジツ</t>
    </rPh>
    <rPh sb="5" eb="7">
      <t>ライイン</t>
    </rPh>
    <rPh sb="7" eb="8">
      <t>スウ</t>
    </rPh>
    <rPh sb="8" eb="9">
      <t>ジッスウ</t>
    </rPh>
    <rPh sb="9" eb="10">
      <t>オウ</t>
    </rPh>
    <rPh sb="17" eb="21">
      <t>ショウレイタンイ</t>
    </rPh>
    <rPh sb="22" eb="24">
      <t>サンテイ</t>
    </rPh>
    <rPh sb="26" eb="28">
      <t>ケイヒ</t>
    </rPh>
    <rPh sb="30" eb="32">
      <t>キゴト</t>
    </rPh>
    <rPh sb="33" eb="36">
      <t>シハライガク</t>
    </rPh>
    <rPh sb="37" eb="38">
      <t>アワ</t>
    </rPh>
    <rPh sb="40" eb="42">
      <t>セイキュウ</t>
    </rPh>
    <phoneticPr fontId="4"/>
  </si>
  <si>
    <t>被験者負担軽減費</t>
    <rPh sb="0" eb="3">
      <t>ヒケンシャ</t>
    </rPh>
    <rPh sb="3" eb="5">
      <t>フタン</t>
    </rPh>
    <rPh sb="5" eb="7">
      <t>ケイゲン</t>
    </rPh>
    <rPh sb="7" eb="8">
      <t>ヒ</t>
    </rPh>
    <phoneticPr fontId="4"/>
  </si>
  <si>
    <t>7,000円/来院1回あたり</t>
    <rPh sb="5" eb="6">
      <t>エン</t>
    </rPh>
    <rPh sb="7" eb="9">
      <t>ライイン</t>
    </rPh>
    <rPh sb="10" eb="11">
      <t>カイ</t>
    </rPh>
    <phoneticPr fontId="4"/>
  </si>
  <si>
    <t>①×0.2</t>
    <phoneticPr fontId="4"/>
  </si>
  <si>
    <t>(1)</t>
    <phoneticPr fontId="4"/>
  </si>
  <si>
    <t>(2)</t>
    <phoneticPr fontId="4"/>
  </si>
  <si>
    <t>(1)×0.3</t>
    <phoneticPr fontId="4"/>
  </si>
  <si>
    <t>5.その他の算出基準</t>
    <rPh sb="4" eb="5">
      <t>タ</t>
    </rPh>
    <rPh sb="6" eb="8">
      <t>サンシュツ</t>
    </rPh>
    <rPh sb="8" eb="10">
      <t>キジュン</t>
    </rPh>
    <phoneticPr fontId="4"/>
  </si>
  <si>
    <t>下記業務の発生に応じ、「2-2.症例単位で算定する経費」の期毎の支払額と併せて請求。</t>
    <rPh sb="0" eb="2">
      <t>カキ</t>
    </rPh>
    <rPh sb="2" eb="4">
      <t>ギョウム</t>
    </rPh>
    <rPh sb="5" eb="7">
      <t>ハッセイ</t>
    </rPh>
    <rPh sb="8" eb="9">
      <t>オウ</t>
    </rPh>
    <rPh sb="16" eb="20">
      <t>ショウレイタンイ</t>
    </rPh>
    <rPh sb="21" eb="23">
      <t>サンテイ</t>
    </rPh>
    <rPh sb="25" eb="27">
      <t>ケイヒ</t>
    </rPh>
    <rPh sb="29" eb="31">
      <t>キゴト</t>
    </rPh>
    <rPh sb="32" eb="35">
      <t>シハライガク</t>
    </rPh>
    <rPh sb="36" eb="37">
      <t>アワ</t>
    </rPh>
    <rPh sb="39" eb="41">
      <t>セイキュウ</t>
    </rPh>
    <phoneticPr fontId="4"/>
  </si>
  <si>
    <t>画像提供費</t>
    <rPh sb="4" eb="5">
      <t>ヒ</t>
    </rPh>
    <phoneticPr fontId="24"/>
  </si>
  <si>
    <t>3,000円（CD-R等1枚につき）</t>
    <rPh sb="5" eb="6">
      <t>エン</t>
    </rPh>
    <rPh sb="11" eb="12">
      <t>トウ</t>
    </rPh>
    <rPh sb="13" eb="14">
      <t>マイ</t>
    </rPh>
    <phoneticPr fontId="4"/>
  </si>
  <si>
    <t>外注検査検体特殊発送費</t>
    <rPh sb="10" eb="11">
      <t>ヒ</t>
    </rPh>
    <phoneticPr fontId="24"/>
  </si>
  <si>
    <t>100,000円（処理1回につき）</t>
    <rPh sb="7" eb="8">
      <t>エン</t>
    </rPh>
    <rPh sb="9" eb="11">
      <t>ショリ</t>
    </rPh>
    <rPh sb="12" eb="13">
      <t>カイ</t>
    </rPh>
    <phoneticPr fontId="4"/>
  </si>
  <si>
    <t>③</t>
    <phoneticPr fontId="4"/>
  </si>
  <si>
    <t>症例ファイル作成費</t>
    <rPh sb="8" eb="9">
      <t>ヒ</t>
    </rPh>
    <phoneticPr fontId="24"/>
  </si>
  <si>
    <t>60,000円/契約
上記に加えて、6,000円/目標被験者数</t>
    <rPh sb="6" eb="7">
      <t>エン</t>
    </rPh>
    <rPh sb="8" eb="10">
      <t>ケイヤク</t>
    </rPh>
    <rPh sb="11" eb="13">
      <t>ジョウキ</t>
    </rPh>
    <rPh sb="14" eb="15">
      <t>クワ</t>
    </rPh>
    <rPh sb="23" eb="24">
      <t>エン</t>
    </rPh>
    <rPh sb="25" eb="27">
      <t>モクヒョウ</t>
    </rPh>
    <rPh sb="27" eb="30">
      <t>ヒケンシャ</t>
    </rPh>
    <rPh sb="30" eb="31">
      <t>スウ</t>
    </rPh>
    <phoneticPr fontId="4"/>
  </si>
  <si>
    <t>④</t>
    <phoneticPr fontId="4"/>
  </si>
  <si>
    <t>SAE対応費</t>
    <rPh sb="3" eb="5">
      <t>タイオウ</t>
    </rPh>
    <rPh sb="5" eb="6">
      <t>ヒ</t>
    </rPh>
    <phoneticPr fontId="24"/>
  </si>
  <si>
    <t>30,000円（報告1回につき）</t>
    <rPh sb="6" eb="7">
      <t>エン</t>
    </rPh>
    <rPh sb="8" eb="10">
      <t>ホウコク</t>
    </rPh>
    <rPh sb="11" eb="12">
      <t>カイ</t>
    </rPh>
    <phoneticPr fontId="4"/>
  </si>
  <si>
    <t>※「5.その他の算出基準」については税別表示。</t>
    <rPh sb="6" eb="7">
      <t>タ</t>
    </rPh>
    <rPh sb="8" eb="10">
      <t>サンシュツ</t>
    </rPh>
    <rPh sb="10" eb="12">
      <t>キジュン</t>
    </rPh>
    <rPh sb="18" eb="20">
      <t>ゼイベツ</t>
    </rPh>
    <rPh sb="20" eb="22">
      <t>ヒョウジ</t>
    </rPh>
    <phoneticPr fontId="4"/>
  </si>
  <si>
    <t>■治験　　　□製造販売後臨床試験</t>
    <rPh sb="1" eb="3">
      <t>チケン</t>
    </rPh>
    <rPh sb="7" eb="9">
      <t>セイゾウ</t>
    </rPh>
    <rPh sb="9" eb="12">
      <t>ハンバイゴ</t>
    </rPh>
    <rPh sb="12" eb="14">
      <t>リンショウ</t>
    </rPh>
    <rPh sb="14" eb="16">
      <t>シケン</t>
    </rPh>
    <phoneticPr fontId="4"/>
  </si>
  <si>
    <t>□医薬品 　□医療機器 　□再生医療等製品</t>
    <rPh sb="1" eb="4">
      <t>イヤクヒン</t>
    </rPh>
    <rPh sb="7" eb="9">
      <t>イリョウ</t>
    </rPh>
    <rPh sb="9" eb="11">
      <t>キキ</t>
    </rPh>
    <rPh sb="14" eb="16">
      <t>サイセイ</t>
    </rPh>
    <rPh sb="16" eb="18">
      <t>イリョウ</t>
    </rPh>
    <rPh sb="18" eb="19">
      <t>トウ</t>
    </rPh>
    <rPh sb="19" eb="21">
      <t>セイヒン</t>
    </rPh>
    <phoneticPr fontId="4"/>
  </si>
  <si>
    <t>山口大学様式4-4（2020年11月版）</t>
    <rPh sb="0" eb="2">
      <t>ヤマグチ</t>
    </rPh>
    <rPh sb="2" eb="4">
      <t>ダイガク</t>
    </rPh>
    <rPh sb="4" eb="6">
      <t>ヨウシキ</t>
    </rPh>
    <rPh sb="14" eb="15">
      <t>ネン</t>
    </rPh>
    <rPh sb="17" eb="18">
      <t>ガツ</t>
    </rPh>
    <rPh sb="18" eb="19">
      <t>バン</t>
    </rPh>
    <phoneticPr fontId="4"/>
  </si>
  <si>
    <t>西暦　　　　年　　月　　日</t>
    <rPh sb="0" eb="2">
      <t>セイレキ</t>
    </rPh>
    <rPh sb="6" eb="7">
      <t>トシ</t>
    </rPh>
    <rPh sb="9" eb="10">
      <t>ツキ</t>
    </rPh>
    <rPh sb="12" eb="13">
      <t>ヒ</t>
    </rPh>
    <phoneticPr fontId="4"/>
  </si>
  <si>
    <t>　□医薬品　　□医療機器　　□再生医療等製品</t>
    <rPh sb="2" eb="5">
      <t>イヤクヒン</t>
    </rPh>
    <rPh sb="8" eb="10">
      <t>イリョウ</t>
    </rPh>
    <rPh sb="10" eb="12">
      <t>キキ</t>
    </rPh>
    <rPh sb="15" eb="17">
      <t>サイセイ</t>
    </rPh>
    <rPh sb="17" eb="19">
      <t>イリョウ</t>
    </rPh>
    <rPh sb="19" eb="20">
      <t>トウ</t>
    </rPh>
    <rPh sb="20" eb="22">
      <t>セイヒン</t>
    </rPh>
    <phoneticPr fontId="4"/>
  </si>
  <si>
    <r>
      <t>臨床試験研究経費ポイント算出表－</t>
    </r>
    <r>
      <rPr>
        <b/>
        <sz val="11"/>
        <rFont val="Meiryo UI"/>
        <family val="3"/>
        <charset val="128"/>
      </rPr>
      <t>体外診断用医薬品の臨床性能試験</t>
    </r>
    <r>
      <rPr>
        <b/>
        <sz val="16"/>
        <rFont val="Meiryo UI"/>
        <family val="3"/>
        <charset val="128"/>
      </rPr>
      <t>－</t>
    </r>
    <rPh sb="0" eb="2">
      <t>リンショウ</t>
    </rPh>
    <rPh sb="2" eb="4">
      <t>シケン</t>
    </rPh>
    <rPh sb="4" eb="6">
      <t>ケンキュウ</t>
    </rPh>
    <rPh sb="6" eb="8">
      <t>ケイヒ</t>
    </rPh>
    <rPh sb="12" eb="14">
      <t>サンシュツ</t>
    </rPh>
    <rPh sb="14" eb="15">
      <t>ヒョウ</t>
    </rPh>
    <phoneticPr fontId="4"/>
  </si>
  <si>
    <r>
      <t>臨床試験研究経費：合計ポイント×8,000円　　　　　　　　　　</t>
    </r>
    <r>
      <rPr>
        <b/>
        <sz val="12"/>
        <rFont val="Meiryo UI"/>
        <family val="3"/>
        <charset val="128"/>
      </rPr>
      <t>　　</t>
    </r>
    <rPh sb="0" eb="2">
      <t>リンショウ</t>
    </rPh>
    <rPh sb="2" eb="4">
      <t>シケン</t>
    </rPh>
    <rPh sb="4" eb="6">
      <t>ケンキュウ</t>
    </rPh>
    <rPh sb="6" eb="8">
      <t>ケイヒ</t>
    </rPh>
    <rPh sb="9" eb="11">
      <t>ゴウケイ</t>
    </rPh>
    <rPh sb="21" eb="22">
      <t>エン</t>
    </rPh>
    <phoneticPr fontId="4"/>
  </si>
  <si>
    <t>要　　　　　　素</t>
  </si>
  <si>
    <t>ウエイト</t>
    <phoneticPr fontId="4"/>
  </si>
  <si>
    <t>Ⅰ
(ウエイト×1）</t>
    <phoneticPr fontId="4"/>
  </si>
  <si>
    <t>Ⅱ
(ウエイト×2）</t>
    <phoneticPr fontId="4"/>
  </si>
  <si>
    <t>Ⅲ
(ウエイト×3）</t>
    <phoneticPr fontId="4"/>
  </si>
  <si>
    <t>Ⅳ
(ウエイト×5）</t>
    <phoneticPr fontId="4"/>
  </si>
  <si>
    <t>ポイント</t>
    <phoneticPr fontId="4"/>
  </si>
  <si>
    <t>A</t>
    <phoneticPr fontId="4"/>
  </si>
  <si>
    <t>検体数</t>
    <rPh sb="0" eb="2">
      <t>ケンタイ</t>
    </rPh>
    <rPh sb="2" eb="3">
      <t>スウ</t>
    </rPh>
    <phoneticPr fontId="4"/>
  </si>
  <si>
    <t>７５検体以下</t>
    <rPh sb="2" eb="4">
      <t>ケンタイ</t>
    </rPh>
    <rPh sb="4" eb="6">
      <t>イカ</t>
    </rPh>
    <phoneticPr fontId="27"/>
  </si>
  <si>
    <t>７６～１５０検体</t>
    <rPh sb="6" eb="8">
      <t>ケンタイ</t>
    </rPh>
    <phoneticPr fontId="4"/>
  </si>
  <si>
    <t>１５１検体以上</t>
    <rPh sb="3" eb="5">
      <t>ケンタイ</t>
    </rPh>
    <rPh sb="5" eb="7">
      <t>イジョウ</t>
    </rPh>
    <phoneticPr fontId="4"/>
  </si>
  <si>
    <t>B</t>
    <phoneticPr fontId="4"/>
  </si>
  <si>
    <t>負荷試験</t>
    <rPh sb="0" eb="2">
      <t>フカ</t>
    </rPh>
    <rPh sb="2" eb="4">
      <t>シケン</t>
    </rPh>
    <phoneticPr fontId="4"/>
  </si>
  <si>
    <t>×人数</t>
    <rPh sb="1" eb="3">
      <t>ニンズウ</t>
    </rPh>
    <phoneticPr fontId="4"/>
  </si>
  <si>
    <t>C</t>
    <phoneticPr fontId="4"/>
  </si>
  <si>
    <t>検体採取の難易度</t>
    <rPh sb="0" eb="2">
      <t>ケンタイ</t>
    </rPh>
    <rPh sb="2" eb="4">
      <t>サイシュ</t>
    </rPh>
    <rPh sb="5" eb="8">
      <t>ナンイド</t>
    </rPh>
    <phoneticPr fontId="4"/>
  </si>
  <si>
    <t>尿、糞便、唾液、
喀痰、毛髪、
涙液、汗</t>
    <rPh sb="0" eb="1">
      <t>ニョウ</t>
    </rPh>
    <rPh sb="2" eb="4">
      <t>フンベン</t>
    </rPh>
    <rPh sb="5" eb="7">
      <t>ダエキ</t>
    </rPh>
    <rPh sb="9" eb="10">
      <t>カク</t>
    </rPh>
    <rPh sb="10" eb="11">
      <t>タン</t>
    </rPh>
    <rPh sb="12" eb="14">
      <t>モウハツ</t>
    </rPh>
    <rPh sb="16" eb="17">
      <t>ルイ</t>
    </rPh>
    <rPh sb="17" eb="18">
      <t>エキ</t>
    </rPh>
    <rPh sb="19" eb="20">
      <t>アセ</t>
    </rPh>
    <phoneticPr fontId="27"/>
  </si>
  <si>
    <t>血液、分泌物、
精液、粘液、乳汁、
滑液</t>
    <rPh sb="0" eb="2">
      <t>ケツエキ</t>
    </rPh>
    <rPh sb="3" eb="5">
      <t>ブンピツ</t>
    </rPh>
    <rPh sb="5" eb="6">
      <t>ブツ</t>
    </rPh>
    <rPh sb="8" eb="10">
      <t>セイエキ</t>
    </rPh>
    <rPh sb="11" eb="13">
      <t>ネンエキ</t>
    </rPh>
    <rPh sb="14" eb="15">
      <t>チチ</t>
    </rPh>
    <rPh sb="15" eb="16">
      <t>シル</t>
    </rPh>
    <rPh sb="18" eb="19">
      <t>スベ</t>
    </rPh>
    <rPh sb="19" eb="20">
      <t>エキ</t>
    </rPh>
    <phoneticPr fontId="27"/>
  </si>
  <si>
    <t>胃液、腸液</t>
    <rPh sb="0" eb="2">
      <t>イエキ</t>
    </rPh>
    <rPh sb="3" eb="5">
      <t>チョウエキ</t>
    </rPh>
    <phoneticPr fontId="4"/>
  </si>
  <si>
    <t>髄液、羊水、組織、
胸水、腹水、
腫瘍内容物</t>
    <rPh sb="0" eb="1">
      <t>ズイ</t>
    </rPh>
    <rPh sb="1" eb="2">
      <t>エキ</t>
    </rPh>
    <rPh sb="3" eb="5">
      <t>ヨウスイ</t>
    </rPh>
    <rPh sb="6" eb="8">
      <t>ソシキ</t>
    </rPh>
    <rPh sb="10" eb="11">
      <t>キョウ</t>
    </rPh>
    <rPh sb="11" eb="12">
      <t>スイ</t>
    </rPh>
    <rPh sb="13" eb="14">
      <t>ハラ</t>
    </rPh>
    <rPh sb="14" eb="15">
      <t>スイ</t>
    </rPh>
    <rPh sb="17" eb="19">
      <t>シュヨウ</t>
    </rPh>
    <rPh sb="19" eb="21">
      <t>ナイヨウ</t>
    </rPh>
    <rPh sb="21" eb="22">
      <t>ブツ</t>
    </rPh>
    <phoneticPr fontId="27"/>
  </si>
  <si>
    <t>D</t>
    <phoneticPr fontId="4"/>
  </si>
  <si>
    <t>検体の対象</t>
    <rPh sb="0" eb="2">
      <t>ケンタイ</t>
    </rPh>
    <rPh sb="3" eb="5">
      <t>タイショウ</t>
    </rPh>
    <phoneticPr fontId="4"/>
  </si>
  <si>
    <t>小児</t>
    <rPh sb="0" eb="2">
      <t>ショウニ</t>
    </rPh>
    <phoneticPr fontId="4"/>
  </si>
  <si>
    <t>乳児、新生児
低出生体重児</t>
    <rPh sb="0" eb="2">
      <t>ニュウジ</t>
    </rPh>
    <rPh sb="3" eb="6">
      <t>シンセイジ</t>
    </rPh>
    <rPh sb="7" eb="13">
      <t>テイシュッショウタイジュウジ</t>
    </rPh>
    <phoneticPr fontId="4"/>
  </si>
  <si>
    <t>E</t>
    <phoneticPr fontId="4"/>
  </si>
  <si>
    <t>検体収集の難易度</t>
    <rPh sb="0" eb="2">
      <t>ケンタイ</t>
    </rPh>
    <rPh sb="2" eb="4">
      <t>シュウシュウ</t>
    </rPh>
    <rPh sb="5" eb="8">
      <t>ナンイド</t>
    </rPh>
    <phoneticPr fontId="4"/>
  </si>
  <si>
    <t>希少疾病以外</t>
    <rPh sb="0" eb="2">
      <t>キショウ</t>
    </rPh>
    <rPh sb="2" eb="4">
      <t>シッペイ</t>
    </rPh>
    <rPh sb="4" eb="6">
      <t>イガイ</t>
    </rPh>
    <phoneticPr fontId="4"/>
  </si>
  <si>
    <t>希少疾病対象</t>
    <rPh sb="0" eb="2">
      <t>キショウ</t>
    </rPh>
    <rPh sb="2" eb="4">
      <t>シッペイ</t>
    </rPh>
    <rPh sb="4" eb="6">
      <t>タイショウ</t>
    </rPh>
    <phoneticPr fontId="4"/>
  </si>
  <si>
    <t>F</t>
    <phoneticPr fontId="4"/>
  </si>
  <si>
    <t>経過観察</t>
    <rPh sb="0" eb="2">
      <t>ケイカ</t>
    </rPh>
    <rPh sb="2" eb="4">
      <t>カンサツ</t>
    </rPh>
    <phoneticPr fontId="4"/>
  </si>
  <si>
    <t>×人数×1/5</t>
    <rPh sb="1" eb="2">
      <t>ニン</t>
    </rPh>
    <rPh sb="2" eb="3">
      <t>スウ</t>
    </rPh>
    <phoneticPr fontId="4"/>
  </si>
  <si>
    <t>G</t>
    <phoneticPr fontId="4"/>
  </si>
  <si>
    <t>測定方法</t>
    <rPh sb="0" eb="2">
      <t>ソクテイ</t>
    </rPh>
    <rPh sb="2" eb="4">
      <t>ホウホウ</t>
    </rPh>
    <phoneticPr fontId="27"/>
  </si>
  <si>
    <t>自動分析法</t>
    <rPh sb="0" eb="2">
      <t>ジドウ</t>
    </rPh>
    <rPh sb="2" eb="4">
      <t>ブンセキ</t>
    </rPh>
    <rPh sb="4" eb="5">
      <t>ホウ</t>
    </rPh>
    <phoneticPr fontId="4"/>
  </si>
  <si>
    <t>用手法</t>
    <rPh sb="0" eb="1">
      <t>ヨウ</t>
    </rPh>
    <rPh sb="1" eb="3">
      <t>シュホウ</t>
    </rPh>
    <phoneticPr fontId="4"/>
  </si>
  <si>
    <t>H</t>
    <phoneticPr fontId="4"/>
  </si>
  <si>
    <t>有り</t>
    <rPh sb="0" eb="1">
      <t>ア</t>
    </rPh>
    <phoneticPr fontId="4"/>
  </si>
  <si>
    <t>I</t>
    <phoneticPr fontId="4"/>
  </si>
  <si>
    <t>承認申請に使用される文書等の作成</t>
    <rPh sb="0" eb="2">
      <t>ショウニン</t>
    </rPh>
    <rPh sb="2" eb="4">
      <t>シンセイ</t>
    </rPh>
    <rPh sb="5" eb="7">
      <t>シヨウ</t>
    </rPh>
    <rPh sb="10" eb="13">
      <t>ブンショトウ</t>
    </rPh>
    <rPh sb="14" eb="16">
      <t>サクセイ</t>
    </rPh>
    <phoneticPr fontId="27"/>
  </si>
  <si>
    <t>合　　　　　　計</t>
    <rPh sb="0" eb="1">
      <t>ゴウ</t>
    </rPh>
    <phoneticPr fontId="4"/>
  </si>
  <si>
    <t>　　　　　　　１契約当たりのポイント　　　　　　　　　　　　　　　　　</t>
    <rPh sb="8" eb="10">
      <t>ケイヤク</t>
    </rPh>
    <phoneticPr fontId="4"/>
  </si>
  <si>
    <t>※</t>
    <phoneticPr fontId="4"/>
  </si>
  <si>
    <t>（Ｂ，Ｆの項目は人数を入力してください。）</t>
    <rPh sb="8" eb="10">
      <t>ニンズウ</t>
    </rPh>
    <phoneticPr fontId="4"/>
  </si>
  <si>
    <t>1.</t>
    <phoneticPr fontId="4"/>
  </si>
  <si>
    <t>当該ポイント算出表は、測定項目が新しい品目に係る臨床性能試験のデータを収集するものについて適用する。</t>
    <rPh sb="0" eb="2">
      <t>トウガイ</t>
    </rPh>
    <rPh sb="6" eb="8">
      <t>サンシュツ</t>
    </rPh>
    <rPh sb="8" eb="9">
      <t>ヒョウ</t>
    </rPh>
    <rPh sb="11" eb="13">
      <t>ソクテイ</t>
    </rPh>
    <rPh sb="13" eb="15">
      <t>コウモク</t>
    </rPh>
    <rPh sb="16" eb="17">
      <t>アタラ</t>
    </rPh>
    <rPh sb="19" eb="21">
      <t>ヒンモク</t>
    </rPh>
    <rPh sb="22" eb="23">
      <t>カカ</t>
    </rPh>
    <rPh sb="24" eb="26">
      <t>リンショウ</t>
    </rPh>
    <rPh sb="26" eb="28">
      <t>セイノウ</t>
    </rPh>
    <rPh sb="28" eb="30">
      <t>シケン</t>
    </rPh>
    <rPh sb="35" eb="37">
      <t>シュウシュウ</t>
    </rPh>
    <rPh sb="45" eb="47">
      <t>テキヨウ</t>
    </rPh>
    <phoneticPr fontId="4"/>
  </si>
  <si>
    <t>2.</t>
    <phoneticPr fontId="4"/>
  </si>
  <si>
    <t>「B負荷試験」及び「F経過観察」の欄は、当該臨床性能試験を実施する際に、薬剤負荷試験などの試験を課す場合</t>
    <rPh sb="2" eb="4">
      <t>フカ</t>
    </rPh>
    <rPh sb="4" eb="6">
      <t>シケン</t>
    </rPh>
    <rPh sb="7" eb="8">
      <t>オヨ</t>
    </rPh>
    <rPh sb="11" eb="13">
      <t>ケイカ</t>
    </rPh>
    <rPh sb="13" eb="15">
      <t>カンサツ</t>
    </rPh>
    <rPh sb="17" eb="18">
      <t>ラン</t>
    </rPh>
    <rPh sb="20" eb="22">
      <t>トウガイ</t>
    </rPh>
    <rPh sb="22" eb="24">
      <t>リンショウ</t>
    </rPh>
    <rPh sb="24" eb="26">
      <t>セイノウ</t>
    </rPh>
    <rPh sb="26" eb="28">
      <t>シケン</t>
    </rPh>
    <rPh sb="29" eb="31">
      <t>ジッシ</t>
    </rPh>
    <rPh sb="33" eb="34">
      <t>サイ</t>
    </rPh>
    <rPh sb="36" eb="38">
      <t>ヤクザイ</t>
    </rPh>
    <rPh sb="38" eb="40">
      <t>フカ</t>
    </rPh>
    <rPh sb="40" eb="42">
      <t>シケン</t>
    </rPh>
    <rPh sb="45" eb="47">
      <t>シケン</t>
    </rPh>
    <rPh sb="48" eb="49">
      <t>カ</t>
    </rPh>
    <rPh sb="50" eb="52">
      <t>バアイ</t>
    </rPh>
    <phoneticPr fontId="4"/>
  </si>
  <si>
    <t>及び経過観察を課す場合、その課した人数に応じてポイントを算出すること。</t>
    <rPh sb="0" eb="1">
      <t>オヨ</t>
    </rPh>
    <rPh sb="2" eb="4">
      <t>ケイカ</t>
    </rPh>
    <rPh sb="4" eb="6">
      <t>カンサツ</t>
    </rPh>
    <rPh sb="7" eb="8">
      <t>カ</t>
    </rPh>
    <rPh sb="9" eb="11">
      <t>バアイ</t>
    </rPh>
    <rPh sb="14" eb="15">
      <t>カ</t>
    </rPh>
    <rPh sb="17" eb="19">
      <t>ニンズウ</t>
    </rPh>
    <rPh sb="20" eb="21">
      <t>オウ</t>
    </rPh>
    <rPh sb="28" eb="30">
      <t>サンシュツ</t>
    </rPh>
    <phoneticPr fontId="4"/>
  </si>
  <si>
    <t>3.</t>
    <phoneticPr fontId="4"/>
  </si>
  <si>
    <t>「C検体採取の難易度」の欄において、血液は全血、血漿又は血清をいう。</t>
    <rPh sb="2" eb="4">
      <t>ケンタイ</t>
    </rPh>
    <rPh sb="4" eb="6">
      <t>サイシュ</t>
    </rPh>
    <rPh sb="7" eb="10">
      <t>ナンイド</t>
    </rPh>
    <rPh sb="12" eb="13">
      <t>ラン</t>
    </rPh>
    <rPh sb="18" eb="20">
      <t>ケツエキ</t>
    </rPh>
    <rPh sb="21" eb="22">
      <t>ゼン</t>
    </rPh>
    <rPh sb="22" eb="23">
      <t>ケツ</t>
    </rPh>
    <rPh sb="24" eb="26">
      <t>ケッショウ</t>
    </rPh>
    <rPh sb="26" eb="27">
      <t>マタ</t>
    </rPh>
    <rPh sb="28" eb="30">
      <t>ケッセイ</t>
    </rPh>
    <phoneticPr fontId="4"/>
  </si>
  <si>
    <t>また、記載以外の検体の場合は検体採取の難易度に応じて算出すること。</t>
    <rPh sb="3" eb="5">
      <t>キサイ</t>
    </rPh>
    <rPh sb="5" eb="7">
      <t>イガイ</t>
    </rPh>
    <rPh sb="8" eb="10">
      <t>ケンタイ</t>
    </rPh>
    <rPh sb="11" eb="13">
      <t>バアイ</t>
    </rPh>
    <rPh sb="14" eb="16">
      <t>ケンタイ</t>
    </rPh>
    <rPh sb="16" eb="18">
      <t>サイシュ</t>
    </rPh>
    <rPh sb="19" eb="22">
      <t>ナンイド</t>
    </rPh>
    <rPh sb="23" eb="24">
      <t>オウ</t>
    </rPh>
    <rPh sb="26" eb="28">
      <t>サンシュツ</t>
    </rPh>
    <phoneticPr fontId="4"/>
  </si>
  <si>
    <t>治験薬管理費ポイント算出表－体外診断用医薬品の臨床性能試験－</t>
    <phoneticPr fontId="4"/>
  </si>
  <si>
    <t>　□医薬品　　□医療機器　　□再生医療等製品</t>
    <phoneticPr fontId="3"/>
  </si>
  <si>
    <t>　11．請求情報等</t>
    <rPh sb="4" eb="6">
      <t>セイキュウ</t>
    </rPh>
    <rPh sb="6" eb="8">
      <t>ジョウホウ</t>
    </rPh>
    <rPh sb="8" eb="9">
      <t>トウ</t>
    </rPh>
    <phoneticPr fontId="4"/>
  </si>
  <si>
    <t>注） 医療機器は、治験薬管理費A（契約単位）を適用しない。</t>
    <phoneticPr fontId="3"/>
  </si>
  <si>
    <t>山口大学様式4-6（2026年01月版）</t>
    <phoneticPr fontId="4"/>
  </si>
  <si>
    <t>山口大学様式6（2026年1月版）</t>
    <phoneticPr fontId="4"/>
  </si>
  <si>
    <t>60,000円/契約</t>
    <rPh sb="6" eb="7">
      <t>エン</t>
    </rPh>
    <rPh sb="8" eb="10">
      <t>ケイヤク</t>
    </rPh>
    <phoneticPr fontId="4"/>
  </si>
  <si>
    <t>60,000円/契約・年度</t>
    <rPh sb="6" eb="7">
      <t>エン</t>
    </rPh>
    <rPh sb="8" eb="10">
      <t>ケイヤク</t>
    </rPh>
    <rPh sb="11" eb="13">
      <t>ネンド</t>
    </rPh>
    <phoneticPr fontId="4"/>
  </si>
  <si>
    <t>③</t>
    <phoneticPr fontId="3"/>
  </si>
  <si>
    <t>治験運営経費</t>
    <rPh sb="0" eb="4">
      <t>チケンウンエイ</t>
    </rPh>
    <rPh sb="4" eb="6">
      <t>ケイヒ</t>
    </rPh>
    <phoneticPr fontId="3"/>
  </si>
  <si>
    <t>150,000円/契約・年度</t>
    <rPh sb="7" eb="8">
      <t>エン</t>
    </rPh>
    <rPh sb="9" eb="11">
      <t>ケイヤク</t>
    </rPh>
    <rPh sb="12" eb="14">
      <t>ネンド</t>
    </rPh>
    <phoneticPr fontId="4"/>
  </si>
  <si>
    <t>④</t>
    <phoneticPr fontId="3"/>
  </si>
  <si>
    <t>システム使用料</t>
    <rPh sb="4" eb="7">
      <t>シヨウリョウ</t>
    </rPh>
    <phoneticPr fontId="3"/>
  </si>
  <si>
    <t>156,000円/契約・年度</t>
    <rPh sb="7" eb="8">
      <t>エン</t>
    </rPh>
    <phoneticPr fontId="3"/>
  </si>
  <si>
    <t>⑧</t>
    <phoneticPr fontId="4"/>
  </si>
  <si>
    <t>⑨</t>
    <phoneticPr fontId="4"/>
  </si>
  <si>
    <t>協力診療科セットアップ費</t>
    <rPh sb="0" eb="2">
      <t>キョウリョク</t>
    </rPh>
    <rPh sb="2" eb="5">
      <t>シンリョウカ</t>
    </rPh>
    <rPh sb="11" eb="12">
      <t>ヒ</t>
    </rPh>
    <phoneticPr fontId="3"/>
  </si>
  <si>
    <t>検査協力・患者紹介等：50,000円/診療科</t>
    <phoneticPr fontId="3"/>
  </si>
  <si>
    <t>専用病床を使用：100,000円/診療科</t>
    <phoneticPr fontId="3"/>
  </si>
  <si>
    <t>⑩</t>
    <phoneticPr fontId="3"/>
  </si>
  <si>
    <t>(①+②+③+④+⑤+⑥＋⑦＋⑧＋⑨)×0.2</t>
    <phoneticPr fontId="4"/>
  </si>
  <si>
    <t>⑪</t>
    <phoneticPr fontId="3"/>
  </si>
  <si>
    <t>リモートSDV</t>
    <phoneticPr fontId="3"/>
  </si>
  <si>
    <t>A.閲覧用PCの貸与：110,000円/契約
B.リモートSDVシステム：30,000円/契約</t>
    <phoneticPr fontId="3"/>
  </si>
  <si>
    <t>リモートSDVを利用される場合は、該当の金額をご記載下さい。</t>
    <phoneticPr fontId="3"/>
  </si>
  <si>
    <t>①+②+③+④+⑤+⑥＋⑦＋⑧＋⑨＋⑩＋⑪</t>
    <phoneticPr fontId="4"/>
  </si>
  <si>
    <t>治験運営経費</t>
    <phoneticPr fontId="3"/>
  </si>
  <si>
    <t>(①+②+③+④+⑤＋⑥＋⑦)×0.2</t>
    <phoneticPr fontId="4"/>
  </si>
  <si>
    <t>①+②+③+④+⑤+⑥＋⑦＋⑧</t>
    <phoneticPr fontId="4"/>
  </si>
  <si>
    <t>山口大学様式1（2023年2月版）</t>
    <phoneticPr fontId="4"/>
  </si>
  <si>
    <t>20,000円/契約・年度（ホルマリン等管理）</t>
    <rPh sb="19" eb="2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</si>
</sst>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 &quot;回&quot;"/>
    <numFmt numFmtId="178" formatCode="&quot;〒&quot;\ 0"/>
    <numFmt numFmtId="179" formatCode="#,##0_ ;[Red]\-#,##0\ "/>
    <numFmt numFmtId="180" formatCode="#,##0_);[Red]\(#,##0\)"/>
    <numFmt numFmtId="181" formatCode="#,##0;[Red]#,##0"/>
    <numFmt numFmtId="182" formatCode="#,##0_ "/>
  </numFmts>
  <fonts count="29">
    <font>
      <sz val="11"/>
      <color theme="1"/>
      <name val="游ゴシック"/>
      <family val="2"/>
      <scheme val="minor"/>
    </font>
    <font>
      <sz val="11"/>
      <name val="ＭＳ Ｐゴシック"/>
      <family val="3"/>
      <charset val="128"/>
    </font>
    <font>
      <sz val="10"/>
      <color theme="1"/>
      <name val="Meiryo UI"/>
      <family val="3"/>
      <charset val="128"/>
    </font>
    <font>
      <sz val="6"/>
      <name val="游ゴシック"/>
      <family val="3"/>
      <charset val="128"/>
      <scheme val="minor"/>
    </font>
    <font>
      <sz val="6"/>
      <name val="ＭＳ Ｐゴシック"/>
      <family val="3"/>
      <charset val="128"/>
    </font>
    <font>
      <sz val="11"/>
      <color theme="1"/>
      <name val="Meiryo UI"/>
      <family val="3"/>
      <charset val="128"/>
    </font>
    <font>
      <b/>
      <sz val="16"/>
      <color theme="1"/>
      <name val="Meiryo UI"/>
      <family val="3"/>
      <charset val="128"/>
    </font>
    <font>
      <sz val="9"/>
      <color theme="1"/>
      <name val="Meiryo UI"/>
      <family val="3"/>
      <charset val="128"/>
    </font>
    <font>
      <sz val="9"/>
      <color indexed="8"/>
      <name val="Meiryo UI"/>
      <family val="3"/>
      <charset val="128"/>
    </font>
    <font>
      <sz val="10"/>
      <color indexed="8"/>
      <name val="Meiryo UI"/>
      <family val="3"/>
      <charset val="128"/>
    </font>
    <font>
      <sz val="11"/>
      <name val="Meiryo UI"/>
      <family val="3"/>
      <charset val="128"/>
    </font>
    <font>
      <b/>
      <sz val="9"/>
      <color indexed="81"/>
      <name val="BIZ UDPゴシック"/>
      <family val="3"/>
      <charset val="128"/>
    </font>
    <font>
      <sz val="9"/>
      <color indexed="81"/>
      <name val="BIZ UDPゴシック"/>
      <family val="3"/>
      <charset val="128"/>
    </font>
    <font>
      <b/>
      <sz val="9"/>
      <color indexed="81"/>
      <name val="MS P ゴシック"/>
      <family val="3"/>
      <charset val="128"/>
    </font>
    <font>
      <sz val="9"/>
      <color indexed="81"/>
      <name val="MS P ゴシック"/>
      <family val="3"/>
      <charset val="128"/>
    </font>
    <font>
      <sz val="10"/>
      <color indexed="81"/>
      <name val="BIZ UDPゴシック"/>
      <family val="3"/>
      <charset val="128"/>
    </font>
    <font>
      <b/>
      <sz val="10"/>
      <color indexed="81"/>
      <name val="BIZ UDPゴシック"/>
      <family val="3"/>
      <charset val="128"/>
    </font>
    <font>
      <sz val="10"/>
      <name val="Meiryo UI"/>
      <family val="3"/>
      <charset val="128"/>
    </font>
    <font>
      <sz val="8"/>
      <name val="Meiryo UI"/>
      <family val="3"/>
      <charset val="128"/>
    </font>
    <font>
      <sz val="9"/>
      <name val="Meiryo UI"/>
      <family val="3"/>
      <charset val="128"/>
    </font>
    <font>
      <b/>
      <sz val="16"/>
      <name val="Meiryo UI"/>
      <family val="3"/>
      <charset val="128"/>
    </font>
    <font>
      <b/>
      <sz val="11"/>
      <name val="Meiryo UI"/>
      <family val="3"/>
      <charset val="128"/>
    </font>
    <font>
      <sz val="10.5"/>
      <name val="Meiryo UI"/>
      <family val="3"/>
      <charset val="128"/>
    </font>
    <font>
      <sz val="12"/>
      <name val="Meiryo UI"/>
      <family val="3"/>
      <charset val="128"/>
    </font>
    <font>
      <sz val="11"/>
      <color indexed="9"/>
      <name val="ＭＳ Ｐゴシック"/>
      <family val="3"/>
      <charset val="128"/>
    </font>
    <font>
      <b/>
      <sz val="14"/>
      <name val="Meiryo UI"/>
      <family val="3"/>
      <charset val="128"/>
    </font>
    <font>
      <b/>
      <sz val="12"/>
      <name val="Meiryo UI"/>
      <family val="3"/>
      <charset val="128"/>
    </font>
    <font>
      <b/>
      <sz val="11"/>
      <color indexed="9"/>
      <name val="ＭＳ Ｐゴシック"/>
      <family val="3"/>
      <charset val="128"/>
    </font>
    <font>
      <sz val="11"/>
      <color theme="1"/>
      <name val="游ゴシック"/>
      <family val="3"/>
      <charset val="128"/>
      <scheme val="minor"/>
    </font>
  </fonts>
  <fills count="6">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indexed="41"/>
        <bgColor indexed="64"/>
      </patternFill>
    </fill>
    <fill>
      <patternFill patternType="solid">
        <fgColor rgb="FFCCFFCC"/>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diagonalUp="1">
      <left/>
      <right/>
      <top style="thin">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6">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0" fontId="28" fillId="0" borderId="0">
      <alignment vertical="center"/>
    </xf>
    <xf numFmtId="38" fontId="1" fillId="0" borderId="0" applyFont="0" applyFill="0" applyBorder="0" applyAlignment="0" applyProtection="0"/>
  </cellStyleXfs>
  <cellXfs count="313">
    <xf numFmtId="0" fontId="0" fillId="0" borderId="0" xfId="0"/>
    <xf numFmtId="0" fontId="2" fillId="0" borderId="0" xfId="1" applyFont="1">
      <alignment vertical="center"/>
    </xf>
    <xf numFmtId="0" fontId="5" fillId="0" borderId="0" xfId="1" applyFont="1">
      <alignment vertical="center"/>
    </xf>
    <xf numFmtId="0" fontId="5" fillId="0" borderId="1" xfId="1" applyFont="1" applyBorder="1" applyAlignment="1">
      <alignment horizontal="center"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12" xfId="1" applyFont="1" applyBorder="1">
      <alignment vertical="center"/>
    </xf>
    <xf numFmtId="0" fontId="5" fillId="0" borderId="0" xfId="1" applyFont="1" applyAlignment="1">
      <alignment horizontal="center" vertical="center"/>
    </xf>
    <xf numFmtId="0" fontId="5" fillId="0" borderId="0" xfId="1" applyFont="1" applyAlignment="1">
      <alignment horizontal="right" vertical="center"/>
    </xf>
    <xf numFmtId="0" fontId="7" fillId="0" borderId="13" xfId="1" applyFont="1" applyBorder="1" applyAlignment="1">
      <alignment horizontal="center" vertical="center" wrapText="1"/>
    </xf>
    <xf numFmtId="0" fontId="5" fillId="0" borderId="13" xfId="1" applyFont="1" applyBorder="1" applyAlignment="1">
      <alignment horizontal="center" vertical="center"/>
    </xf>
    <xf numFmtId="0" fontId="5" fillId="0" borderId="13" xfId="1" applyFont="1" applyBorder="1" applyAlignment="1">
      <alignment horizontal="center" vertical="center" wrapText="1"/>
    </xf>
    <xf numFmtId="0" fontId="2" fillId="0" borderId="13" xfId="1" applyFont="1" applyBorder="1" applyAlignment="1">
      <alignment horizontal="center" vertical="center" wrapText="1"/>
    </xf>
    <xf numFmtId="0" fontId="5" fillId="0" borderId="13" xfId="1" applyFont="1" applyBorder="1">
      <alignment vertical="center"/>
    </xf>
    <xf numFmtId="0" fontId="5" fillId="0" borderId="13" xfId="1" applyFont="1" applyBorder="1" applyAlignment="1">
      <alignment horizontal="left" vertical="center"/>
    </xf>
    <xf numFmtId="0" fontId="2" fillId="0" borderId="13" xfId="1" applyFont="1" applyBorder="1" applyAlignment="1">
      <alignment horizontal="center" vertical="center"/>
    </xf>
    <xf numFmtId="0" fontId="5" fillId="0" borderId="18" xfId="1" applyFont="1" applyBorder="1" applyAlignment="1">
      <alignment horizontal="center" vertical="center"/>
    </xf>
    <xf numFmtId="0" fontId="5" fillId="0" borderId="13" xfId="1" applyFont="1" applyBorder="1" applyAlignment="1">
      <alignment horizontal="right" vertical="center"/>
    </xf>
    <xf numFmtId="0" fontId="10" fillId="0" borderId="13" xfId="1" applyFont="1" applyBorder="1" applyAlignment="1">
      <alignment horizontal="center" vertical="center" wrapText="1"/>
    </xf>
    <xf numFmtId="0" fontId="5" fillId="0" borderId="14" xfId="1" applyFont="1" applyBorder="1">
      <alignment vertical="center"/>
    </xf>
    <xf numFmtId="0" fontId="5" fillId="0" borderId="16" xfId="1" applyFont="1" applyBorder="1">
      <alignment vertical="center"/>
    </xf>
    <xf numFmtId="0" fontId="10" fillId="0" borderId="13" xfId="1" applyFont="1" applyBorder="1">
      <alignment vertical="center"/>
    </xf>
    <xf numFmtId="0" fontId="10" fillId="0" borderId="13" xfId="1" applyFont="1" applyBorder="1" applyAlignment="1">
      <alignment horizontal="center" vertical="center"/>
    </xf>
    <xf numFmtId="0" fontId="17" fillId="0" borderId="0" xfId="1" applyFont="1" applyAlignment="1">
      <alignment horizontal="left" vertical="top"/>
    </xf>
    <xf numFmtId="0" fontId="18" fillId="0" borderId="0" xfId="1" applyFont="1" applyAlignment="1">
      <alignment horizontal="left" vertical="top"/>
    </xf>
    <xf numFmtId="0" fontId="10" fillId="0" borderId="0" xfId="1" applyFont="1" applyAlignment="1"/>
    <xf numFmtId="0" fontId="10" fillId="0" borderId="0" xfId="1" applyFont="1" applyAlignment="1">
      <alignment horizontal="center"/>
    </xf>
    <xf numFmtId="0" fontId="10" fillId="0" borderId="0" xfId="1" applyFont="1" applyAlignment="1">
      <alignment horizontal="center" vertical="center"/>
    </xf>
    <xf numFmtId="0" fontId="19" fillId="0" borderId="13" xfId="1" applyFont="1" applyBorder="1" applyAlignment="1">
      <alignment horizontal="center" vertical="center"/>
    </xf>
    <xf numFmtId="0" fontId="10" fillId="0" borderId="0" xfId="1" applyFont="1" applyAlignment="1">
      <alignment horizontal="left" vertical="center"/>
    </xf>
    <xf numFmtId="0" fontId="17" fillId="0" borderId="0" xfId="1" applyFont="1" applyAlignment="1">
      <alignment horizontal="right" vertical="center"/>
    </xf>
    <xf numFmtId="0" fontId="19" fillId="0" borderId="0" xfId="1" applyFont="1" applyAlignment="1">
      <alignment horizontal="center" vertical="center"/>
    </xf>
    <xf numFmtId="0" fontId="19" fillId="0" borderId="0" xfId="1" applyFont="1" applyAlignment="1">
      <alignment horizontal="left" vertical="center"/>
    </xf>
    <xf numFmtId="0" fontId="20" fillId="0" borderId="0" xfId="1" applyFont="1" applyAlignment="1">
      <alignment horizontal="center"/>
    </xf>
    <xf numFmtId="0" fontId="21" fillId="0" borderId="0" xfId="1" applyFont="1" applyAlignment="1">
      <alignment horizontal="left" vertical="center"/>
    </xf>
    <xf numFmtId="0" fontId="10" fillId="0" borderId="13" xfId="1" applyFont="1" applyBorder="1" applyAlignment="1">
      <alignment horizontal="center" vertical="center" textRotation="255"/>
    </xf>
    <xf numFmtId="0" fontId="10" fillId="2" borderId="13" xfId="1" applyFont="1" applyFill="1" applyBorder="1" applyAlignment="1">
      <alignment horizontal="center" vertical="center"/>
    </xf>
    <xf numFmtId="0" fontId="22" fillId="0" borderId="13" xfId="1" applyFont="1" applyBorder="1" applyAlignment="1">
      <alignment horizontal="center" vertical="center" wrapText="1"/>
    </xf>
    <xf numFmtId="0" fontId="17" fillId="0" borderId="13" xfId="1" applyFont="1" applyBorder="1" applyAlignment="1">
      <alignment horizontal="center" vertical="center" wrapText="1"/>
    </xf>
    <xf numFmtId="0" fontId="10" fillId="3" borderId="13" xfId="1" applyFont="1" applyFill="1" applyBorder="1" applyAlignment="1">
      <alignment horizontal="center" vertical="center"/>
    </xf>
    <xf numFmtId="0" fontId="10" fillId="0" borderId="0" xfId="1" applyFont="1" applyAlignment="1">
      <alignment horizontal="right" vertical="center"/>
    </xf>
    <xf numFmtId="0" fontId="23" fillId="0" borderId="0" xfId="1" applyFont="1" applyAlignment="1">
      <alignment horizontal="left"/>
    </xf>
    <xf numFmtId="0" fontId="19" fillId="0" borderId="13" xfId="1" applyFont="1" applyBorder="1" applyAlignment="1">
      <alignment horizontal="left" vertical="center" wrapText="1"/>
    </xf>
    <xf numFmtId="0" fontId="10" fillId="0" borderId="17" xfId="1" applyFont="1" applyBorder="1" applyAlignment="1">
      <alignment horizontal="center" vertical="center"/>
    </xf>
    <xf numFmtId="0" fontId="10" fillId="2" borderId="17" xfId="1" applyFont="1" applyFill="1" applyBorder="1" applyAlignment="1">
      <alignment horizontal="center" vertical="center"/>
    </xf>
    <xf numFmtId="0" fontId="22" fillId="0" borderId="17" xfId="1" applyFont="1" applyBorder="1" applyAlignment="1">
      <alignment horizontal="center" vertical="center" wrapText="1"/>
    </xf>
    <xf numFmtId="0" fontId="22" fillId="0" borderId="0" xfId="1" applyFont="1" applyAlignment="1">
      <alignment horizontal="center" vertical="center" wrapText="1"/>
    </xf>
    <xf numFmtId="0" fontId="23" fillId="0" borderId="19" xfId="1" applyFont="1" applyBorder="1" applyAlignment="1">
      <alignment horizontal="left"/>
    </xf>
    <xf numFmtId="0" fontId="19" fillId="0" borderId="13" xfId="1" applyFont="1" applyBorder="1" applyAlignment="1">
      <alignment horizontal="left" vertical="center"/>
    </xf>
    <xf numFmtId="0" fontId="19" fillId="0" borderId="16" xfId="1" applyFont="1" applyBorder="1" applyAlignment="1">
      <alignment horizontal="left" vertical="center"/>
    </xf>
    <xf numFmtId="0" fontId="17" fillId="0" borderId="13" xfId="1" applyFont="1" applyBorder="1" applyAlignment="1">
      <alignment horizontal="left" vertical="center" wrapText="1"/>
    </xf>
    <xf numFmtId="0" fontId="10" fillId="0" borderId="13" xfId="1" applyFont="1" applyBorder="1" applyAlignment="1">
      <alignment horizontal="left" vertical="center" wrapText="1"/>
    </xf>
    <xf numFmtId="0" fontId="17" fillId="0" borderId="0" xfId="1" applyFont="1" applyAlignment="1">
      <alignment vertical="top"/>
    </xf>
    <xf numFmtId="0" fontId="10" fillId="0" borderId="0" xfId="1" applyFont="1">
      <alignment vertical="center"/>
    </xf>
    <xf numFmtId="0" fontId="21" fillId="0" borderId="0" xfId="1" applyFont="1" applyAlignment="1">
      <alignment horizontal="center" vertical="center" wrapText="1"/>
    </xf>
    <xf numFmtId="0" fontId="10" fillId="0" borderId="15" xfId="1" applyFont="1" applyBorder="1" applyAlignment="1">
      <alignment horizontal="center" vertical="center"/>
    </xf>
    <xf numFmtId="0" fontId="10" fillId="0" borderId="16" xfId="1" applyFont="1" applyBorder="1">
      <alignment vertical="center"/>
    </xf>
    <xf numFmtId="14" fontId="10" fillId="0" borderId="14" xfId="1" applyNumberFormat="1" applyFont="1" applyBorder="1" applyAlignment="1">
      <alignment horizontal="left" vertical="center"/>
    </xf>
    <xf numFmtId="14" fontId="10" fillId="0" borderId="15" xfId="1" applyNumberFormat="1" applyFont="1" applyBorder="1">
      <alignment vertical="center"/>
    </xf>
    <xf numFmtId="14" fontId="10" fillId="0" borderId="16" xfId="1" applyNumberFormat="1" applyFont="1" applyBorder="1">
      <alignment vertical="center"/>
    </xf>
    <xf numFmtId="14" fontId="10" fillId="0" borderId="0" xfId="1" applyNumberFormat="1" applyFont="1">
      <alignment vertical="center"/>
    </xf>
    <xf numFmtId="0" fontId="10" fillId="0" borderId="0" xfId="1" applyFont="1" applyAlignment="1">
      <alignment vertical="center" wrapText="1"/>
    </xf>
    <xf numFmtId="0" fontId="21" fillId="0" borderId="0" xfId="1" applyFont="1">
      <alignment vertical="center"/>
    </xf>
    <xf numFmtId="0" fontId="10" fillId="4" borderId="13" xfId="1" applyFont="1" applyFill="1" applyBorder="1" applyAlignment="1">
      <alignment vertical="center" wrapText="1"/>
    </xf>
    <xf numFmtId="0" fontId="10" fillId="2" borderId="14" xfId="1" applyFont="1" applyFill="1" applyBorder="1" applyAlignment="1">
      <alignment horizontal="center" vertical="center"/>
    </xf>
    <xf numFmtId="0" fontId="10" fillId="4" borderId="13" xfId="1" applyFont="1" applyFill="1" applyBorder="1" applyAlignment="1">
      <alignment horizontal="center" vertical="center"/>
    </xf>
    <xf numFmtId="0" fontId="10" fillId="0" borderId="14" xfId="1" applyFont="1" applyBorder="1">
      <alignment vertical="center"/>
    </xf>
    <xf numFmtId="38" fontId="10" fillId="0" borderId="14" xfId="2" applyFont="1" applyBorder="1" applyAlignment="1">
      <alignment vertical="center"/>
    </xf>
    <xf numFmtId="38" fontId="10" fillId="0" borderId="15" xfId="2" applyFont="1" applyBorder="1" applyAlignment="1">
      <alignment vertical="center"/>
    </xf>
    <xf numFmtId="38" fontId="10" fillId="0" borderId="30" xfId="2" applyFont="1" applyBorder="1" applyAlignment="1">
      <alignment vertical="center"/>
    </xf>
    <xf numFmtId="0" fontId="10" fillId="0" borderId="14" xfId="1" applyFont="1" applyBorder="1" applyAlignment="1">
      <alignment horizontal="left" vertical="center"/>
    </xf>
    <xf numFmtId="0" fontId="10" fillId="2" borderId="32" xfId="1" applyFont="1" applyFill="1" applyBorder="1" applyAlignment="1">
      <alignment horizontal="center" vertical="center" textRotation="255" shrinkToFit="1"/>
    </xf>
    <xf numFmtId="0" fontId="10" fillId="0" borderId="33" xfId="1" applyFont="1" applyBorder="1" applyAlignment="1">
      <alignment horizontal="center" vertical="center"/>
    </xf>
    <xf numFmtId="38" fontId="10" fillId="0" borderId="16" xfId="2" applyFont="1" applyBorder="1" applyAlignment="1">
      <alignment horizontal="right" vertical="center"/>
    </xf>
    <xf numFmtId="38" fontId="10" fillId="0" borderId="15" xfId="2" applyFont="1" applyBorder="1" applyAlignment="1">
      <alignment horizontal="center" vertical="center"/>
    </xf>
    <xf numFmtId="0" fontId="10" fillId="0" borderId="13" xfId="1" applyFont="1" applyBorder="1" applyAlignment="1">
      <alignment vertical="center" wrapText="1"/>
    </xf>
    <xf numFmtId="0" fontId="10" fillId="0" borderId="14" xfId="1" applyFont="1" applyBorder="1" applyAlignment="1">
      <alignment horizontal="left" vertical="center" wrapText="1"/>
    </xf>
    <xf numFmtId="0" fontId="10" fillId="0" borderId="14" xfId="1" applyFont="1" applyBorder="1" applyAlignment="1">
      <alignment vertical="center" wrapText="1"/>
    </xf>
    <xf numFmtId="0" fontId="10" fillId="0" borderId="33" xfId="1" applyFont="1" applyBorder="1" applyAlignment="1">
      <alignment horizontal="center" vertical="center" wrapText="1"/>
    </xf>
    <xf numFmtId="0" fontId="19" fillId="0" borderId="13" xfId="1" quotePrefix="1" applyFont="1" applyBorder="1" applyAlignment="1">
      <alignment horizontal="center" vertical="center" wrapText="1"/>
    </xf>
    <xf numFmtId="0" fontId="10" fillId="0" borderId="15" xfId="1" applyFont="1" applyBorder="1" applyAlignment="1">
      <alignment vertical="center" wrapText="1"/>
    </xf>
    <xf numFmtId="0" fontId="10" fillId="0" borderId="13" xfId="1" applyFont="1" applyBorder="1" applyAlignment="1">
      <alignment vertical="center" textRotation="255" shrinkToFit="1"/>
    </xf>
    <xf numFmtId="0" fontId="10" fillId="0" borderId="34" xfId="1" applyFont="1" applyBorder="1">
      <alignment vertical="center"/>
    </xf>
    <xf numFmtId="0" fontId="10" fillId="0" borderId="31" xfId="1" applyFont="1" applyBorder="1">
      <alignment vertical="center"/>
    </xf>
    <xf numFmtId="0" fontId="10" fillId="0" borderId="18" xfId="1" applyFont="1" applyBorder="1">
      <alignment vertical="center"/>
    </xf>
    <xf numFmtId="0" fontId="17" fillId="0" borderId="0" xfId="1" applyFont="1">
      <alignment vertical="center"/>
    </xf>
    <xf numFmtId="0" fontId="19" fillId="4" borderId="13" xfId="1" applyFont="1" applyFill="1" applyBorder="1" applyAlignment="1">
      <alignment horizontal="center" vertical="center" wrapText="1"/>
    </xf>
    <xf numFmtId="179" fontId="10" fillId="0" borderId="13" xfId="2" applyNumberFormat="1" applyFont="1" applyBorder="1" applyAlignment="1">
      <alignment horizontal="right" vertical="center"/>
    </xf>
    <xf numFmtId="0" fontId="10" fillId="0" borderId="15" xfId="1" applyFont="1" applyBorder="1">
      <alignment vertical="center"/>
    </xf>
    <xf numFmtId="179" fontId="10" fillId="0" borderId="16" xfId="2" applyNumberFormat="1" applyFont="1" applyBorder="1" applyAlignment="1">
      <alignment horizontal="right" vertical="center"/>
    </xf>
    <xf numFmtId="0" fontId="19" fillId="0" borderId="13" xfId="1" quotePrefix="1" applyFont="1" applyBorder="1" applyAlignment="1">
      <alignment vertical="center" wrapText="1"/>
    </xf>
    <xf numFmtId="0" fontId="10" fillId="0" borderId="16" xfId="1" applyFont="1" applyBorder="1" applyAlignment="1">
      <alignment vertical="center" wrapText="1"/>
    </xf>
    <xf numFmtId="38" fontId="10" fillId="0" borderId="14" xfId="2" applyFont="1" applyBorder="1">
      <alignment vertical="center"/>
    </xf>
    <xf numFmtId="38" fontId="10" fillId="0" borderId="15" xfId="2" applyFont="1" applyBorder="1">
      <alignment vertical="center"/>
    </xf>
    <xf numFmtId="179" fontId="10" fillId="0" borderId="16" xfId="1" applyNumberFormat="1" applyFont="1" applyBorder="1" applyAlignment="1">
      <alignment horizontal="right" vertical="center"/>
    </xf>
    <xf numFmtId="0" fontId="10" fillId="0" borderId="21" xfId="1" applyFont="1" applyBorder="1">
      <alignment vertical="center"/>
    </xf>
    <xf numFmtId="0" fontId="10" fillId="0" borderId="19" xfId="1" applyFont="1" applyBorder="1">
      <alignment vertical="center"/>
    </xf>
    <xf numFmtId="179" fontId="10" fillId="0" borderId="22" xfId="2" applyNumberFormat="1" applyFont="1" applyBorder="1" applyAlignment="1">
      <alignment horizontal="right" vertical="center"/>
    </xf>
    <xf numFmtId="0" fontId="10" fillId="0" borderId="0" xfId="1" applyFont="1" applyAlignment="1">
      <alignment horizontal="center" vertical="center" wrapText="1"/>
    </xf>
    <xf numFmtId="38" fontId="10" fillId="0" borderId="0" xfId="2" applyFont="1" applyBorder="1">
      <alignment vertical="center"/>
    </xf>
    <xf numFmtId="14" fontId="10" fillId="2" borderId="13" xfId="1" applyNumberFormat="1" applyFont="1" applyFill="1" applyBorder="1" applyAlignment="1">
      <alignment horizontal="center" vertical="center"/>
    </xf>
    <xf numFmtId="180" fontId="10" fillId="0" borderId="13" xfId="1" applyNumberFormat="1" applyFont="1" applyBorder="1">
      <alignment vertical="center"/>
    </xf>
    <xf numFmtId="181" fontId="10" fillId="0" borderId="6" xfId="1" applyNumberFormat="1" applyFont="1" applyBorder="1" applyAlignment="1">
      <alignment vertical="center" wrapText="1"/>
    </xf>
    <xf numFmtId="181" fontId="10" fillId="0" borderId="7" xfId="1" applyNumberFormat="1" applyFont="1" applyBorder="1" applyAlignment="1">
      <alignment vertical="center" wrapText="1"/>
    </xf>
    <xf numFmtId="181" fontId="10" fillId="0" borderId="16" xfId="1" applyNumberFormat="1" applyFont="1" applyBorder="1" applyAlignment="1">
      <alignment vertical="center" wrapText="1"/>
    </xf>
    <xf numFmtId="182" fontId="10" fillId="0" borderId="16" xfId="1" applyNumberFormat="1" applyFont="1" applyBorder="1" applyAlignment="1">
      <alignment vertical="center" wrapText="1"/>
    </xf>
    <xf numFmtId="181" fontId="10" fillId="0" borderId="14" xfId="1" applyNumberFormat="1" applyFont="1" applyBorder="1" applyAlignment="1">
      <alignment vertical="center" wrapText="1"/>
    </xf>
    <xf numFmtId="181" fontId="10" fillId="0" borderId="15" xfId="1" applyNumberFormat="1" applyFont="1" applyBorder="1" applyAlignment="1">
      <alignment vertical="center" wrapText="1"/>
    </xf>
    <xf numFmtId="181" fontId="10" fillId="0" borderId="21" xfId="1" applyNumberFormat="1" applyFont="1" applyBorder="1" applyAlignment="1">
      <alignment vertical="center" wrapText="1"/>
    </xf>
    <xf numFmtId="181" fontId="10" fillId="0" borderId="19" xfId="1" applyNumberFormat="1" applyFont="1" applyBorder="1" applyAlignment="1">
      <alignment vertical="center" wrapText="1"/>
    </xf>
    <xf numFmtId="182" fontId="10" fillId="0" borderId="0" xfId="1" applyNumberFormat="1" applyFont="1" applyAlignment="1">
      <alignment horizontal="center" vertical="center" wrapText="1"/>
    </xf>
    <xf numFmtId="0" fontId="10" fillId="0" borderId="14" xfId="1" applyFont="1" applyBorder="1" applyAlignment="1">
      <alignment horizontal="center" vertical="center" textRotation="255" shrinkToFit="1"/>
    </xf>
    <xf numFmtId="38" fontId="10" fillId="0" borderId="16" xfId="2" applyFont="1" applyFill="1" applyBorder="1" applyAlignment="1">
      <alignment horizontal="right" vertical="center"/>
    </xf>
    <xf numFmtId="0" fontId="10" fillId="0" borderId="13" xfId="1" applyFont="1" applyBorder="1" applyAlignment="1">
      <alignment horizontal="left" vertical="center"/>
    </xf>
    <xf numFmtId="38" fontId="10" fillId="0" borderId="16" xfId="2" applyFont="1" applyFill="1" applyBorder="1">
      <alignment vertical="center"/>
    </xf>
    <xf numFmtId="38" fontId="10" fillId="0" borderId="0" xfId="2" applyFont="1" applyFill="1" applyBorder="1">
      <alignment vertical="center"/>
    </xf>
    <xf numFmtId="0" fontId="17" fillId="4" borderId="13" xfId="1" applyFont="1" applyFill="1" applyBorder="1" applyAlignment="1">
      <alignment vertical="center" wrapText="1"/>
    </xf>
    <xf numFmtId="0" fontId="10" fillId="0" borderId="0" xfId="1" applyFont="1" applyAlignment="1">
      <alignment horizontal="center" vertical="center" textRotation="255" shrinkToFit="1"/>
    </xf>
    <xf numFmtId="0" fontId="10" fillId="0" borderId="13" xfId="1" applyFont="1" applyBorder="1" applyAlignment="1">
      <alignment vertical="center" shrinkToFit="1"/>
    </xf>
    <xf numFmtId="0" fontId="17" fillId="0" borderId="0" xfId="3" applyFont="1" applyAlignment="1">
      <alignment horizontal="left" vertical="center"/>
    </xf>
    <xf numFmtId="0" fontId="10" fillId="0" borderId="0" xfId="3" applyFont="1"/>
    <xf numFmtId="0" fontId="10" fillId="0" borderId="0" xfId="3" applyFont="1" applyAlignment="1">
      <alignment horizontal="right"/>
    </xf>
    <xf numFmtId="0" fontId="19" fillId="0" borderId="0" xfId="3" applyFont="1" applyAlignment="1">
      <alignment horizontal="left" vertical="center"/>
    </xf>
    <xf numFmtId="0" fontId="10" fillId="0" borderId="0" xfId="3" applyFont="1" applyAlignment="1">
      <alignment horizontal="center"/>
    </xf>
    <xf numFmtId="0" fontId="21" fillId="0" borderId="0" xfId="3" applyFont="1" applyAlignment="1">
      <alignment horizontal="center" vertical="top" wrapText="1"/>
    </xf>
    <xf numFmtId="0" fontId="21" fillId="0" borderId="0" xfId="3" applyFont="1" applyAlignment="1">
      <alignment vertical="top" wrapText="1"/>
    </xf>
    <xf numFmtId="0" fontId="10" fillId="0" borderId="0" xfId="3" applyFont="1" applyAlignment="1">
      <alignment vertical="center"/>
    </xf>
    <xf numFmtId="0" fontId="10" fillId="0" borderId="0" xfId="3" applyFont="1" applyAlignment="1">
      <alignment horizontal="center" vertical="top" wrapText="1"/>
    </xf>
    <xf numFmtId="0" fontId="10" fillId="0" borderId="0" xfId="3" applyFont="1" applyAlignment="1">
      <alignment horizontal="right" vertical="top" wrapText="1"/>
    </xf>
    <xf numFmtId="0" fontId="10" fillId="0" borderId="0" xfId="3" applyFont="1" applyAlignment="1">
      <alignment horizontal="center" wrapText="1"/>
    </xf>
    <xf numFmtId="0" fontId="10" fillId="0" borderId="0" xfId="3" applyFont="1" applyAlignment="1">
      <alignment horizontal="right" wrapText="1"/>
    </xf>
    <xf numFmtId="0" fontId="19" fillId="0" borderId="0" xfId="3" applyFont="1"/>
    <xf numFmtId="0" fontId="21" fillId="0" borderId="0" xfId="3" applyFont="1" applyAlignment="1">
      <alignment horizontal="right" vertical="top" wrapText="1"/>
    </xf>
    <xf numFmtId="0" fontId="25" fillId="0" borderId="0" xfId="3" applyFont="1" applyAlignment="1">
      <alignment horizontal="center" vertical="top" wrapText="1"/>
    </xf>
    <xf numFmtId="0" fontId="21" fillId="0" borderId="0" xfId="3" applyFont="1" applyAlignment="1">
      <alignment horizontal="left" wrapText="1"/>
    </xf>
    <xf numFmtId="0" fontId="10" fillId="0" borderId="13" xfId="3" applyFont="1" applyBorder="1" applyAlignment="1">
      <alignment horizontal="center" vertical="center" shrinkToFit="1"/>
    </xf>
    <xf numFmtId="0" fontId="10" fillId="0" borderId="13" xfId="3" applyFont="1" applyBorder="1" applyAlignment="1">
      <alignment horizontal="center" vertical="center" wrapText="1"/>
    </xf>
    <xf numFmtId="0" fontId="10" fillId="5" borderId="13" xfId="3" applyFont="1" applyFill="1" applyBorder="1" applyAlignment="1">
      <alignment horizontal="center" vertical="center" wrapText="1"/>
    </xf>
    <xf numFmtId="0" fontId="10" fillId="5" borderId="13" xfId="3" applyFont="1" applyFill="1" applyBorder="1" applyAlignment="1">
      <alignment vertical="center" wrapText="1"/>
    </xf>
    <xf numFmtId="0" fontId="22" fillId="0" borderId="18" xfId="3" applyFont="1" applyBorder="1" applyAlignment="1">
      <alignment horizontal="center" vertical="center" wrapText="1"/>
    </xf>
    <xf numFmtId="0" fontId="10" fillId="5" borderId="17" xfId="3" applyFont="1" applyFill="1" applyBorder="1" applyAlignment="1">
      <alignment horizontal="center" vertical="center" wrapText="1"/>
    </xf>
    <xf numFmtId="0" fontId="10" fillId="0" borderId="14" xfId="3" applyFont="1" applyBorder="1" applyAlignment="1">
      <alignment horizontal="center" vertical="center" wrapText="1"/>
    </xf>
    <xf numFmtId="0" fontId="10" fillId="0" borderId="0" xfId="3" applyFont="1" applyAlignment="1">
      <alignment horizontal="center" vertical="center" wrapText="1" shrinkToFit="1"/>
    </xf>
    <xf numFmtId="0" fontId="10" fillId="0" borderId="0" xfId="3" applyFont="1" applyAlignment="1">
      <alignment horizontal="center" vertical="center" shrinkToFit="1"/>
    </xf>
    <xf numFmtId="0" fontId="10" fillId="0" borderId="0" xfId="3" applyFont="1" applyAlignment="1">
      <alignment horizontal="center" vertical="center" wrapText="1"/>
    </xf>
    <xf numFmtId="0" fontId="10" fillId="0" borderId="0" xfId="3" applyFont="1" applyAlignment="1">
      <alignment horizontal="center" vertical="center"/>
    </xf>
    <xf numFmtId="0" fontId="10" fillId="0" borderId="0" xfId="3" applyFont="1" applyAlignment="1">
      <alignment horizontal="left" vertical="center" wrapText="1"/>
    </xf>
    <xf numFmtId="0" fontId="10" fillId="0" borderId="0" xfId="3" applyFont="1" applyAlignment="1">
      <alignment vertical="center" wrapText="1"/>
    </xf>
    <xf numFmtId="0" fontId="10" fillId="0" borderId="0" xfId="3" applyFont="1" applyAlignment="1">
      <alignment horizontal="left" vertical="center"/>
    </xf>
    <xf numFmtId="38" fontId="10" fillId="0" borderId="0" xfId="5" applyFont="1" applyFill="1" applyBorder="1" applyAlignment="1">
      <alignment horizontal="center" vertical="center" wrapText="1"/>
    </xf>
    <xf numFmtId="0" fontId="10" fillId="5" borderId="13" xfId="3" applyFont="1" applyFill="1" applyBorder="1" applyAlignment="1">
      <alignment vertical="center"/>
    </xf>
    <xf numFmtId="0" fontId="21" fillId="0" borderId="0" xfId="3" applyFont="1" applyAlignment="1">
      <alignment vertical="center"/>
    </xf>
    <xf numFmtId="0" fontId="10" fillId="0" borderId="0" xfId="3" applyFont="1" applyAlignment="1">
      <alignment horizontal="right" vertical="center"/>
    </xf>
    <xf numFmtId="49" fontId="10" fillId="0" borderId="0" xfId="3" applyNumberFormat="1" applyFont="1" applyAlignment="1">
      <alignment horizontal="right" vertical="center"/>
    </xf>
    <xf numFmtId="49" fontId="10" fillId="0" borderId="0" xfId="3" applyNumberFormat="1" applyFont="1" applyAlignment="1">
      <alignment horizontal="left" vertical="center"/>
    </xf>
    <xf numFmtId="49" fontId="10" fillId="0" borderId="0" xfId="3" applyNumberFormat="1" applyFont="1" applyAlignment="1">
      <alignment vertical="center"/>
    </xf>
    <xf numFmtId="49" fontId="10" fillId="0" borderId="0" xfId="3" applyNumberFormat="1" applyFont="1" applyAlignment="1">
      <alignment horizontal="center" vertical="center"/>
    </xf>
    <xf numFmtId="0" fontId="17" fillId="0" borderId="0" xfId="3" applyFont="1" applyAlignment="1">
      <alignment vertical="center"/>
    </xf>
    <xf numFmtId="0" fontId="19" fillId="0" borderId="0" xfId="3" applyFont="1" applyAlignment="1">
      <alignment horizontal="right" vertical="center"/>
    </xf>
    <xf numFmtId="0" fontId="19" fillId="0" borderId="0" xfId="3" applyFont="1" applyAlignment="1">
      <alignment vertical="center"/>
    </xf>
    <xf numFmtId="0" fontId="10" fillId="0" borderId="15" xfId="1" applyFont="1" applyBorder="1" applyAlignment="1">
      <alignment horizontal="center" vertical="center" wrapText="1"/>
    </xf>
    <xf numFmtId="38" fontId="10" fillId="0" borderId="15" xfId="2" applyFont="1" applyBorder="1" applyAlignment="1">
      <alignment horizontal="right" vertical="center"/>
    </xf>
    <xf numFmtId="0" fontId="18" fillId="0" borderId="13" xfId="1" applyFont="1" applyBorder="1" applyAlignment="1">
      <alignment vertical="center" wrapText="1"/>
    </xf>
    <xf numFmtId="0" fontId="5" fillId="0" borderId="13" xfId="1" applyFont="1" applyBorder="1" applyAlignment="1">
      <alignment horizontal="left" vertical="center"/>
    </xf>
    <xf numFmtId="0" fontId="10" fillId="0" borderId="13" xfId="1" applyFont="1" applyBorder="1" applyAlignment="1">
      <alignment horizontal="left" vertical="center"/>
    </xf>
    <xf numFmtId="0" fontId="10" fillId="0" borderId="13" xfId="1" applyFont="1" applyBorder="1" applyAlignment="1">
      <alignment horizontal="center" vertical="center"/>
    </xf>
    <xf numFmtId="178" fontId="5" fillId="0" borderId="13" xfId="1" applyNumberFormat="1" applyFont="1" applyBorder="1" applyAlignment="1">
      <alignment horizontal="left" vertical="center"/>
    </xf>
    <xf numFmtId="0" fontId="5" fillId="0" borderId="13" xfId="1" applyFont="1" applyBorder="1" applyAlignment="1">
      <alignment horizontal="center" vertical="center"/>
    </xf>
    <xf numFmtId="0" fontId="5" fillId="0" borderId="13" xfId="1" applyFont="1" applyBorder="1" applyAlignment="1">
      <alignment horizontal="left" vertical="center" wrapText="1"/>
    </xf>
    <xf numFmtId="0" fontId="5" fillId="0" borderId="13" xfId="1" applyFont="1" applyBorder="1" applyAlignment="1">
      <alignment horizontal="left" vertical="center" indent="2"/>
    </xf>
    <xf numFmtId="0" fontId="5" fillId="0" borderId="13" xfId="1" applyFont="1" applyBorder="1" applyAlignment="1">
      <alignment horizontal="center" vertical="center" wrapText="1"/>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176" fontId="5" fillId="0" borderId="13" xfId="1" applyNumberFormat="1" applyFont="1" applyBorder="1" applyAlignment="1">
      <alignment horizontal="left" vertical="center"/>
    </xf>
    <xf numFmtId="177" fontId="5" fillId="0" borderId="13" xfId="1" applyNumberFormat="1" applyFont="1" applyBorder="1" applyAlignment="1">
      <alignment horizontal="left" vertical="center"/>
    </xf>
    <xf numFmtId="0" fontId="5" fillId="0" borderId="18" xfId="1" applyFont="1" applyBorder="1" applyAlignment="1">
      <alignment horizontal="center"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17" xfId="1" applyFont="1" applyBorder="1" applyAlignment="1">
      <alignment horizontal="left" vertical="center"/>
    </xf>
    <xf numFmtId="0" fontId="5" fillId="0" borderId="13" xfId="1" applyFont="1" applyBorder="1" applyAlignment="1">
      <alignment horizontal="left" vertical="top"/>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9" xfId="1" applyFont="1" applyBorder="1" applyAlignment="1">
      <alignment horizontal="center" vertical="center"/>
    </xf>
    <xf numFmtId="0" fontId="6" fillId="0" borderId="0" xfId="1" applyFont="1" applyAlignment="1">
      <alignment horizontal="center" vertical="center"/>
    </xf>
    <xf numFmtId="0" fontId="10" fillId="0" borderId="20" xfId="3" applyFont="1" applyBorder="1" applyAlignment="1">
      <alignment horizontal="center" vertical="center" wrapText="1"/>
    </xf>
    <xf numFmtId="0" fontId="10" fillId="0" borderId="23" xfId="3" applyFont="1" applyBorder="1" applyAlignment="1">
      <alignment horizontal="center" vertical="center" wrapText="1"/>
    </xf>
    <xf numFmtId="0" fontId="10" fillId="0" borderId="0" xfId="3" applyFont="1" applyAlignment="1">
      <alignment horizontal="left" vertical="center"/>
    </xf>
    <xf numFmtId="0" fontId="19" fillId="0" borderId="0" xfId="3" applyFont="1" applyAlignment="1">
      <alignment vertical="center" shrinkToFit="1"/>
    </xf>
    <xf numFmtId="0" fontId="19" fillId="0" borderId="0" xfId="3" applyFont="1" applyAlignment="1">
      <alignment horizontal="left" vertical="center"/>
    </xf>
    <xf numFmtId="0" fontId="21" fillId="0" borderId="13" xfId="3" applyFont="1" applyBorder="1" applyAlignment="1">
      <alignment horizontal="center" vertical="center" wrapText="1"/>
    </xf>
    <xf numFmtId="0" fontId="21" fillId="0" borderId="14" xfId="3" applyFont="1" applyBorder="1" applyAlignment="1">
      <alignment horizontal="center" vertical="center" wrapText="1"/>
    </xf>
    <xf numFmtId="0" fontId="10" fillId="0" borderId="13" xfId="3" applyFont="1" applyBorder="1" applyAlignment="1">
      <alignment horizontal="left" vertical="center" wrapText="1"/>
    </xf>
    <xf numFmtId="0" fontId="10" fillId="0" borderId="14"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13" xfId="3" applyFont="1" applyBorder="1" applyAlignment="1">
      <alignment horizontal="center" vertical="center" wrapText="1"/>
    </xf>
    <xf numFmtId="0" fontId="10" fillId="0" borderId="26"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7" xfId="3" applyFont="1" applyBorder="1" applyAlignment="1">
      <alignment horizontal="center" vertical="center" wrapText="1"/>
    </xf>
    <xf numFmtId="0" fontId="10" fillId="0" borderId="25" xfId="3" applyFont="1" applyBorder="1" applyAlignment="1">
      <alignment horizontal="center" vertical="center" wrapText="1"/>
    </xf>
    <xf numFmtId="0" fontId="17" fillId="0" borderId="23" xfId="3" applyFont="1" applyBorder="1" applyAlignment="1">
      <alignment horizontal="center" vertical="center" wrapText="1"/>
    </xf>
    <xf numFmtId="0" fontId="17" fillId="0" borderId="26" xfId="3" applyFont="1" applyBorder="1" applyAlignment="1">
      <alignment horizontal="center" vertical="center" wrapText="1"/>
    </xf>
    <xf numFmtId="0" fontId="17" fillId="0" borderId="24" xfId="3" applyFont="1" applyBorder="1" applyAlignment="1">
      <alignment horizontal="center" vertical="center" wrapText="1"/>
    </xf>
    <xf numFmtId="0" fontId="17" fillId="0" borderId="23" xfId="4" applyFont="1" applyBorder="1" applyAlignment="1">
      <alignment horizontal="center" vertical="center" wrapText="1"/>
    </xf>
    <xf numFmtId="0" fontId="17" fillId="0" borderId="26" xfId="4" applyFont="1" applyBorder="1" applyAlignment="1">
      <alignment horizontal="center" vertical="center" wrapText="1"/>
    </xf>
    <xf numFmtId="0" fontId="17" fillId="0" borderId="24" xfId="4" applyFont="1" applyBorder="1" applyAlignment="1">
      <alignment horizontal="center" vertical="center" wrapText="1"/>
    </xf>
    <xf numFmtId="0" fontId="19" fillId="0" borderId="23" xfId="4" applyFont="1" applyBorder="1" applyAlignment="1">
      <alignment horizontal="center" vertical="center" wrapText="1"/>
    </xf>
    <xf numFmtId="0" fontId="19" fillId="0" borderId="26" xfId="4" applyFont="1" applyBorder="1" applyAlignment="1">
      <alignment horizontal="center" vertical="center" wrapText="1"/>
    </xf>
    <xf numFmtId="0" fontId="10" fillId="0" borderId="24" xfId="3" applyFont="1" applyBorder="1" applyAlignment="1">
      <alignment horizontal="center" vertical="center" wrapText="1"/>
    </xf>
    <xf numFmtId="0" fontId="22" fillId="0" borderId="14" xfId="4" applyFont="1" applyBorder="1" applyAlignment="1">
      <alignment horizontal="center" vertical="center" shrinkToFit="1"/>
    </xf>
    <xf numFmtId="0" fontId="10" fillId="0" borderId="16" xfId="3" applyFont="1" applyBorder="1"/>
    <xf numFmtId="0" fontId="10" fillId="0" borderId="23" xfId="4" applyFont="1" applyBorder="1" applyAlignment="1">
      <alignment horizontal="center" vertical="center"/>
    </xf>
    <xf numFmtId="0" fontId="10" fillId="0" borderId="26" xfId="4" applyFont="1" applyBorder="1" applyAlignment="1">
      <alignment horizontal="center" vertical="center"/>
    </xf>
    <xf numFmtId="0" fontId="10" fillId="0" borderId="24" xfId="4" applyFont="1" applyBorder="1" applyAlignment="1">
      <alignment horizontal="center" vertical="center"/>
    </xf>
    <xf numFmtId="49" fontId="10" fillId="0" borderId="14" xfId="4" applyNumberFormat="1" applyFont="1" applyBorder="1" applyAlignment="1">
      <alignment horizontal="center" vertical="center"/>
    </xf>
    <xf numFmtId="49" fontId="10" fillId="0" borderId="16" xfId="4" applyNumberFormat="1" applyFont="1" applyBorder="1" applyAlignment="1">
      <alignment horizontal="center" vertical="center"/>
    </xf>
    <xf numFmtId="0" fontId="10" fillId="0" borderId="14" xfId="4" applyFont="1" applyBorder="1" applyAlignment="1">
      <alignment horizontal="center" vertical="center" wrapText="1"/>
    </xf>
    <xf numFmtId="0" fontId="10" fillId="0" borderId="15" xfId="4" applyFont="1" applyBorder="1" applyAlignment="1">
      <alignment horizontal="center" vertical="center" wrapText="1"/>
    </xf>
    <xf numFmtId="0" fontId="10" fillId="0" borderId="14" xfId="4" applyFont="1" applyBorder="1" applyAlignment="1">
      <alignment horizontal="center" vertical="center" wrapText="1" shrinkToFit="1"/>
    </xf>
    <xf numFmtId="0" fontId="10" fillId="0" borderId="16" xfId="4" applyFont="1" applyBorder="1" applyAlignment="1">
      <alignment horizontal="center" vertical="center" shrinkToFit="1"/>
    </xf>
    <xf numFmtId="0" fontId="10" fillId="0" borderId="14" xfId="4" applyFont="1" applyBorder="1" applyAlignment="1">
      <alignment horizontal="center" vertical="center" shrinkToFit="1"/>
    </xf>
    <xf numFmtId="0" fontId="10" fillId="0" borderId="14" xfId="3" applyFont="1" applyBorder="1" applyAlignment="1">
      <alignment horizontal="center" vertical="center" shrinkToFit="1"/>
    </xf>
    <xf numFmtId="0" fontId="10" fillId="0" borderId="15" xfId="3" applyFont="1" applyBorder="1" applyAlignment="1">
      <alignment horizontal="center" vertical="center" shrinkToFit="1"/>
    </xf>
    <xf numFmtId="0" fontId="17" fillId="0" borderId="23" xfId="4" applyFont="1" applyBorder="1" applyAlignment="1">
      <alignment horizontal="center" vertical="center"/>
    </xf>
    <xf numFmtId="0" fontId="17" fillId="0" borderId="26" xfId="4" applyFont="1" applyBorder="1" applyAlignment="1">
      <alignment horizontal="center" vertical="center"/>
    </xf>
    <xf numFmtId="0" fontId="20" fillId="0" borderId="0" xfId="3" applyFont="1" applyAlignment="1">
      <alignment horizontal="center" vertical="top" wrapText="1"/>
    </xf>
    <xf numFmtId="0" fontId="21" fillId="0" borderId="0" xfId="3" applyFont="1" applyAlignment="1">
      <alignment horizontal="left" wrapText="1"/>
    </xf>
    <xf numFmtId="0" fontId="19" fillId="0" borderId="13" xfId="3" applyFont="1" applyBorder="1" applyAlignment="1">
      <alignment horizontal="center" vertical="center" textRotation="255" wrapText="1"/>
    </xf>
    <xf numFmtId="0" fontId="10" fillId="0" borderId="35" xfId="3" applyFont="1" applyBorder="1" applyAlignment="1">
      <alignment horizontal="center" vertical="center" wrapText="1"/>
    </xf>
    <xf numFmtId="0" fontId="10" fillId="0" borderId="0" xfId="3" applyFont="1" applyAlignment="1">
      <alignment horizontal="center" vertical="center" wrapText="1"/>
    </xf>
    <xf numFmtId="0" fontId="10" fillId="0" borderId="34" xfId="3" applyFont="1" applyBorder="1" applyAlignment="1">
      <alignment horizontal="center" vertical="center" wrapText="1"/>
    </xf>
    <xf numFmtId="0" fontId="10" fillId="0" borderId="21"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22" xfId="3" applyFont="1" applyBorder="1" applyAlignment="1">
      <alignment horizontal="center" vertical="center" wrapText="1"/>
    </xf>
    <xf numFmtId="0" fontId="10" fillId="0" borderId="0" xfId="3" applyFont="1" applyAlignment="1">
      <alignment horizontal="right" vertical="center"/>
    </xf>
    <xf numFmtId="0" fontId="19" fillId="0" borderId="13" xfId="3" applyFont="1" applyBorder="1" applyAlignment="1">
      <alignment horizontal="center" vertical="center"/>
    </xf>
    <xf numFmtId="0" fontId="10" fillId="0" borderId="13" xfId="3" applyFont="1" applyBorder="1" applyAlignment="1">
      <alignment horizontal="left" vertical="center"/>
    </xf>
    <xf numFmtId="0" fontId="19" fillId="0" borderId="13" xfId="3" applyFont="1" applyBorder="1" applyAlignment="1">
      <alignment horizontal="left" vertical="center"/>
    </xf>
    <xf numFmtId="0" fontId="19" fillId="0" borderId="13" xfId="3" applyFont="1" applyBorder="1" applyAlignment="1">
      <alignment horizontal="left" vertical="center" wrapText="1"/>
    </xf>
    <xf numFmtId="0" fontId="21" fillId="0" borderId="13" xfId="1" applyFont="1" applyBorder="1" applyAlignment="1">
      <alignment horizontal="center" vertical="center"/>
    </xf>
    <xf numFmtId="0" fontId="21" fillId="0" borderId="14" xfId="1" applyFont="1" applyBorder="1" applyAlignment="1">
      <alignment horizontal="center" vertical="center"/>
    </xf>
    <xf numFmtId="0" fontId="21" fillId="0" borderId="15" xfId="1" applyFont="1" applyBorder="1" applyAlignment="1">
      <alignment horizontal="center" vertical="center"/>
    </xf>
    <xf numFmtId="0" fontId="21" fillId="0" borderId="16" xfId="1" applyFont="1" applyBorder="1" applyAlignment="1">
      <alignment horizontal="center" vertical="center"/>
    </xf>
    <xf numFmtId="0" fontId="10" fillId="0" borderId="0" xfId="1" applyFont="1" applyAlignment="1">
      <alignment horizontal="left" vertical="center" wrapText="1"/>
    </xf>
    <xf numFmtId="0" fontId="10" fillId="0" borderId="13" xfId="1" applyFont="1" applyBorder="1" applyAlignment="1">
      <alignment horizontal="left" vertical="center" wrapText="1"/>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10" fillId="0" borderId="26" xfId="1" applyFont="1" applyBorder="1" applyAlignment="1">
      <alignment horizontal="center" vertical="center"/>
    </xf>
    <xf numFmtId="0" fontId="17" fillId="0" borderId="14"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16"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25" xfId="1" applyFont="1" applyBorder="1" applyAlignment="1">
      <alignment horizontal="center" vertical="center" wrapText="1"/>
    </xf>
    <xf numFmtId="0" fontId="23" fillId="0" borderId="0" xfId="1" applyFont="1" applyAlignment="1">
      <alignment horizontal="left"/>
    </xf>
    <xf numFmtId="0" fontId="10" fillId="0" borderId="13" xfId="1" applyFont="1" applyBorder="1" applyAlignment="1">
      <alignment horizontal="center" vertical="center" wrapText="1"/>
    </xf>
    <xf numFmtId="0" fontId="20" fillId="0" borderId="0" xfId="1" applyFont="1" applyAlignment="1">
      <alignment horizontal="center"/>
    </xf>
    <xf numFmtId="0" fontId="10" fillId="0" borderId="20" xfId="1" applyFont="1" applyBorder="1" applyAlignment="1">
      <alignment horizontal="center" vertical="center"/>
    </xf>
    <xf numFmtId="0" fontId="17" fillId="0" borderId="0" xfId="1" applyFont="1" applyAlignment="1">
      <alignment horizontal="right" vertical="center"/>
    </xf>
    <xf numFmtId="0" fontId="19" fillId="0" borderId="14" xfId="1" applyFont="1" applyBorder="1" applyAlignment="1">
      <alignment horizontal="left" vertical="center"/>
    </xf>
    <xf numFmtId="0" fontId="19" fillId="0" borderId="15" xfId="1" applyFont="1" applyBorder="1" applyAlignment="1">
      <alignment horizontal="left" vertical="center"/>
    </xf>
    <xf numFmtId="0" fontId="19" fillId="0" borderId="16" xfId="1" applyFont="1" applyBorder="1" applyAlignment="1">
      <alignment horizontal="left" vertical="center"/>
    </xf>
    <xf numFmtId="0" fontId="19" fillId="0" borderId="13" xfId="1" applyFont="1" applyBorder="1" applyAlignment="1">
      <alignment horizontal="center" vertical="center"/>
    </xf>
    <xf numFmtId="0" fontId="10" fillId="4" borderId="27" xfId="1" applyFont="1" applyFill="1" applyBorder="1" applyAlignment="1">
      <alignment horizontal="center" vertical="center"/>
    </xf>
    <xf numFmtId="0" fontId="10" fillId="4" borderId="28" xfId="1" applyFont="1" applyFill="1" applyBorder="1" applyAlignment="1">
      <alignment horizontal="center" vertical="center"/>
    </xf>
    <xf numFmtId="0" fontId="10" fillId="4" borderId="29" xfId="1" applyFont="1" applyFill="1" applyBorder="1" applyAlignment="1">
      <alignment horizontal="center" vertical="center"/>
    </xf>
    <xf numFmtId="0" fontId="10" fillId="0" borderId="31"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17" xfId="1" applyFont="1" applyBorder="1" applyAlignment="1">
      <alignment horizontal="center" vertical="center" wrapText="1"/>
    </xf>
    <xf numFmtId="0" fontId="10" fillId="4" borderId="14" xfId="1" applyFont="1" applyFill="1" applyBorder="1" applyAlignment="1">
      <alignment horizontal="center" vertical="center" wrapText="1"/>
    </xf>
    <xf numFmtId="0" fontId="10" fillId="4" borderId="16" xfId="1" applyFont="1" applyFill="1" applyBorder="1" applyAlignment="1">
      <alignment horizontal="center" vertical="center" wrapText="1"/>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0" borderId="31" xfId="1" applyFont="1" applyBorder="1" applyAlignment="1">
      <alignment horizontal="center" vertical="center"/>
    </xf>
    <xf numFmtId="0" fontId="10" fillId="0" borderId="17" xfId="1" applyFont="1" applyBorder="1" applyAlignment="1">
      <alignment horizontal="left" vertical="center"/>
    </xf>
    <xf numFmtId="0" fontId="10" fillId="0" borderId="31" xfId="1" applyFont="1" applyBorder="1" applyAlignment="1">
      <alignment horizontal="left" vertical="center"/>
    </xf>
    <xf numFmtId="0" fontId="10" fillId="0" borderId="18" xfId="1" applyFont="1" applyBorder="1" applyAlignment="1">
      <alignment horizontal="left" vertical="center"/>
    </xf>
    <xf numFmtId="0" fontId="10" fillId="2" borderId="14"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16" xfId="1" applyFont="1" applyFill="1" applyBorder="1" applyAlignment="1">
      <alignment horizontal="center" vertical="center"/>
    </xf>
    <xf numFmtId="0" fontId="10" fillId="0" borderId="16" xfId="1" applyFont="1" applyBorder="1" applyAlignment="1">
      <alignment horizontal="center" vertical="center"/>
    </xf>
    <xf numFmtId="0" fontId="10" fillId="2" borderId="14"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20" fillId="0" borderId="0" xfId="1" applyFont="1" applyAlignment="1">
      <alignment horizontal="center" vertical="center" wrapText="1"/>
    </xf>
    <xf numFmtId="0" fontId="10" fillId="4" borderId="14" xfId="1" applyFont="1" applyFill="1" applyBorder="1" applyAlignment="1">
      <alignment horizontal="center" vertical="center"/>
    </xf>
    <xf numFmtId="0" fontId="10" fillId="4" borderId="15" xfId="1" applyFont="1" applyFill="1" applyBorder="1" applyAlignment="1">
      <alignment horizontal="center" vertical="center"/>
    </xf>
    <xf numFmtId="0" fontId="10" fillId="4" borderId="16" xfId="1" applyFont="1" applyFill="1" applyBorder="1" applyAlignment="1">
      <alignment horizontal="center" vertical="center"/>
    </xf>
    <xf numFmtId="0" fontId="10" fillId="0" borderId="17" xfId="1" applyFont="1" applyBorder="1" applyAlignment="1">
      <alignment vertical="center" wrapText="1"/>
    </xf>
    <xf numFmtId="0" fontId="10" fillId="0" borderId="31" xfId="1" applyFont="1" applyBorder="1" applyAlignment="1">
      <alignment vertical="center" wrapText="1"/>
    </xf>
    <xf numFmtId="0" fontId="10" fillId="0" borderId="18" xfId="1" applyFont="1" applyBorder="1" applyAlignment="1">
      <alignment vertical="center" wrapText="1"/>
    </xf>
    <xf numFmtId="0" fontId="10" fillId="0" borderId="35" xfId="1" applyFont="1" applyBorder="1" applyAlignment="1">
      <alignment horizontal="center" vertical="center"/>
    </xf>
    <xf numFmtId="0" fontId="10" fillId="0" borderId="0" xfId="1" applyFont="1" applyAlignment="1">
      <alignment horizontal="center" vertical="center"/>
    </xf>
    <xf numFmtId="0" fontId="10" fillId="4" borderId="13" xfId="1" applyFont="1" applyFill="1" applyBorder="1" applyAlignment="1">
      <alignment horizontal="center" vertical="center" wrapText="1"/>
    </xf>
    <xf numFmtId="0" fontId="10" fillId="0" borderId="13" xfId="1" applyFont="1" applyBorder="1" applyAlignment="1">
      <alignment vertical="center" wrapText="1"/>
    </xf>
    <xf numFmtId="0" fontId="10" fillId="2" borderId="13" xfId="1" applyFont="1" applyFill="1" applyBorder="1" applyAlignment="1">
      <alignment horizontal="center" vertical="center"/>
    </xf>
    <xf numFmtId="14" fontId="10" fillId="2" borderId="14" xfId="1" applyNumberFormat="1" applyFont="1" applyFill="1" applyBorder="1" applyAlignment="1">
      <alignment horizontal="center" vertical="center"/>
    </xf>
    <xf numFmtId="14" fontId="10" fillId="2" borderId="15" xfId="1" applyNumberFormat="1" applyFont="1" applyFill="1" applyBorder="1" applyAlignment="1">
      <alignment horizontal="center" vertical="center"/>
    </xf>
    <xf numFmtId="14" fontId="10" fillId="2" borderId="16" xfId="1" applyNumberFormat="1" applyFont="1" applyFill="1" applyBorder="1" applyAlignment="1">
      <alignment horizontal="center" vertical="center"/>
    </xf>
  </cellXfs>
  <cellStyles count="6">
    <cellStyle name="桁区切り 2" xfId="2" xr:uid="{00000000-0005-0000-0000-000000000000}"/>
    <cellStyle name="桁区切り 2 2" xfId="5" xr:uid="{00000000-0005-0000-0000-000001000000}"/>
    <cellStyle name="標準" xfId="0" builtinId="0"/>
    <cellStyle name="標準 2" xfId="1" xr:uid="{00000000-0005-0000-0000-000003000000}"/>
    <cellStyle name="標準 2 2" xfId="4" xr:uid="{00000000-0005-0000-0000-000004000000}"/>
    <cellStyle name="標準 4"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6"/>
  <sheetViews>
    <sheetView view="pageBreakPreview" topLeftCell="A37" zoomScale="115" zoomScaleNormal="115" zoomScaleSheetLayoutView="115" workbookViewId="0">
      <selection activeCell="B2" sqref="B2"/>
    </sheetView>
  </sheetViews>
  <sheetFormatPr defaultRowHeight="15.75"/>
  <cols>
    <col min="1" max="1" width="19.625" style="2" customWidth="1"/>
    <col min="2" max="2" width="25.375" style="2" bestFit="1" customWidth="1"/>
    <col min="3" max="3" width="9" style="2" bestFit="1" customWidth="1"/>
    <col min="4" max="4" width="8.125" style="2" customWidth="1"/>
    <col min="5" max="5" width="9.625" style="2" customWidth="1"/>
    <col min="6" max="6" width="9" style="2" bestFit="1" customWidth="1"/>
    <col min="7" max="7" width="8" style="2" customWidth="1"/>
    <col min="8" max="8" width="22" style="2" customWidth="1"/>
    <col min="9" max="9" width="8.75" style="2" customWidth="1"/>
    <col min="10" max="256" width="9" style="2"/>
    <col min="257" max="257" width="19.625" style="2" customWidth="1"/>
    <col min="258" max="258" width="25.375" style="2" bestFit="1" customWidth="1"/>
    <col min="259" max="259" width="9" style="2" bestFit="1" customWidth="1"/>
    <col min="260" max="260" width="8.125" style="2" customWidth="1"/>
    <col min="261" max="261" width="9.625" style="2" customWidth="1"/>
    <col min="262" max="262" width="9" style="2" bestFit="1" customWidth="1"/>
    <col min="263" max="263" width="8" style="2" customWidth="1"/>
    <col min="264" max="264" width="22" style="2" customWidth="1"/>
    <col min="265" max="265" width="8.75" style="2" customWidth="1"/>
    <col min="266" max="512" width="9" style="2"/>
    <col min="513" max="513" width="19.625" style="2" customWidth="1"/>
    <col min="514" max="514" width="25.375" style="2" bestFit="1" customWidth="1"/>
    <col min="515" max="515" width="9" style="2" bestFit="1" customWidth="1"/>
    <col min="516" max="516" width="8.125" style="2" customWidth="1"/>
    <col min="517" max="517" width="9.625" style="2" customWidth="1"/>
    <col min="518" max="518" width="9" style="2" bestFit="1" customWidth="1"/>
    <col min="519" max="519" width="8" style="2" customWidth="1"/>
    <col min="520" max="520" width="22" style="2" customWidth="1"/>
    <col min="521" max="521" width="8.75" style="2" customWidth="1"/>
    <col min="522" max="768" width="9" style="2"/>
    <col min="769" max="769" width="19.625" style="2" customWidth="1"/>
    <col min="770" max="770" width="25.375" style="2" bestFit="1" customWidth="1"/>
    <col min="771" max="771" width="9" style="2" bestFit="1" customWidth="1"/>
    <col min="772" max="772" width="8.125" style="2" customWidth="1"/>
    <col min="773" max="773" width="9.625" style="2" customWidth="1"/>
    <col min="774" max="774" width="9" style="2" bestFit="1" customWidth="1"/>
    <col min="775" max="775" width="8" style="2" customWidth="1"/>
    <col min="776" max="776" width="22" style="2" customWidth="1"/>
    <col min="777" max="777" width="8.75" style="2" customWidth="1"/>
    <col min="778" max="1024" width="9" style="2"/>
    <col min="1025" max="1025" width="19.625" style="2" customWidth="1"/>
    <col min="1026" max="1026" width="25.375" style="2" bestFit="1" customWidth="1"/>
    <col min="1027" max="1027" width="9" style="2" bestFit="1" customWidth="1"/>
    <col min="1028" max="1028" width="8.125" style="2" customWidth="1"/>
    <col min="1029" max="1029" width="9.625" style="2" customWidth="1"/>
    <col min="1030" max="1030" width="9" style="2" bestFit="1" customWidth="1"/>
    <col min="1031" max="1031" width="8" style="2" customWidth="1"/>
    <col min="1032" max="1032" width="22" style="2" customWidth="1"/>
    <col min="1033" max="1033" width="8.75" style="2" customWidth="1"/>
    <col min="1034" max="1280" width="9" style="2"/>
    <col min="1281" max="1281" width="19.625" style="2" customWidth="1"/>
    <col min="1282" max="1282" width="25.375" style="2" bestFit="1" customWidth="1"/>
    <col min="1283" max="1283" width="9" style="2" bestFit="1" customWidth="1"/>
    <col min="1284" max="1284" width="8.125" style="2" customWidth="1"/>
    <col min="1285" max="1285" width="9.625" style="2" customWidth="1"/>
    <col min="1286" max="1286" width="9" style="2" bestFit="1" customWidth="1"/>
    <col min="1287" max="1287" width="8" style="2" customWidth="1"/>
    <col min="1288" max="1288" width="22" style="2" customWidth="1"/>
    <col min="1289" max="1289" width="8.75" style="2" customWidth="1"/>
    <col min="1290" max="1536" width="9" style="2"/>
    <col min="1537" max="1537" width="19.625" style="2" customWidth="1"/>
    <col min="1538" max="1538" width="25.375" style="2" bestFit="1" customWidth="1"/>
    <col min="1539" max="1539" width="9" style="2" bestFit="1" customWidth="1"/>
    <col min="1540" max="1540" width="8.125" style="2" customWidth="1"/>
    <col min="1541" max="1541" width="9.625" style="2" customWidth="1"/>
    <col min="1542" max="1542" width="9" style="2" bestFit="1" customWidth="1"/>
    <col min="1543" max="1543" width="8" style="2" customWidth="1"/>
    <col min="1544" max="1544" width="22" style="2" customWidth="1"/>
    <col min="1545" max="1545" width="8.75" style="2" customWidth="1"/>
    <col min="1546" max="1792" width="9" style="2"/>
    <col min="1793" max="1793" width="19.625" style="2" customWidth="1"/>
    <col min="1794" max="1794" width="25.375" style="2" bestFit="1" customWidth="1"/>
    <col min="1795" max="1795" width="9" style="2" bestFit="1" customWidth="1"/>
    <col min="1796" max="1796" width="8.125" style="2" customWidth="1"/>
    <col min="1797" max="1797" width="9.625" style="2" customWidth="1"/>
    <col min="1798" max="1798" width="9" style="2" bestFit="1" customWidth="1"/>
    <col min="1799" max="1799" width="8" style="2" customWidth="1"/>
    <col min="1800" max="1800" width="22" style="2" customWidth="1"/>
    <col min="1801" max="1801" width="8.75" style="2" customWidth="1"/>
    <col min="1802" max="2048" width="9" style="2"/>
    <col min="2049" max="2049" width="19.625" style="2" customWidth="1"/>
    <col min="2050" max="2050" width="25.375" style="2" bestFit="1" customWidth="1"/>
    <col min="2051" max="2051" width="9" style="2" bestFit="1" customWidth="1"/>
    <col min="2052" max="2052" width="8.125" style="2" customWidth="1"/>
    <col min="2053" max="2053" width="9.625" style="2" customWidth="1"/>
    <col min="2054" max="2054" width="9" style="2" bestFit="1" customWidth="1"/>
    <col min="2055" max="2055" width="8" style="2" customWidth="1"/>
    <col min="2056" max="2056" width="22" style="2" customWidth="1"/>
    <col min="2057" max="2057" width="8.75" style="2" customWidth="1"/>
    <col min="2058" max="2304" width="9" style="2"/>
    <col min="2305" max="2305" width="19.625" style="2" customWidth="1"/>
    <col min="2306" max="2306" width="25.375" style="2" bestFit="1" customWidth="1"/>
    <col min="2307" max="2307" width="9" style="2" bestFit="1" customWidth="1"/>
    <col min="2308" max="2308" width="8.125" style="2" customWidth="1"/>
    <col min="2309" max="2309" width="9.625" style="2" customWidth="1"/>
    <col min="2310" max="2310" width="9" style="2" bestFit="1" customWidth="1"/>
    <col min="2311" max="2311" width="8" style="2" customWidth="1"/>
    <col min="2312" max="2312" width="22" style="2" customWidth="1"/>
    <col min="2313" max="2313" width="8.75" style="2" customWidth="1"/>
    <col min="2314" max="2560" width="9" style="2"/>
    <col min="2561" max="2561" width="19.625" style="2" customWidth="1"/>
    <col min="2562" max="2562" width="25.375" style="2" bestFit="1" customWidth="1"/>
    <col min="2563" max="2563" width="9" style="2" bestFit="1" customWidth="1"/>
    <col min="2564" max="2564" width="8.125" style="2" customWidth="1"/>
    <col min="2565" max="2565" width="9.625" style="2" customWidth="1"/>
    <col min="2566" max="2566" width="9" style="2" bestFit="1" customWidth="1"/>
    <col min="2567" max="2567" width="8" style="2" customWidth="1"/>
    <col min="2568" max="2568" width="22" style="2" customWidth="1"/>
    <col min="2569" max="2569" width="8.75" style="2" customWidth="1"/>
    <col min="2570" max="2816" width="9" style="2"/>
    <col min="2817" max="2817" width="19.625" style="2" customWidth="1"/>
    <col min="2818" max="2818" width="25.375" style="2" bestFit="1" customWidth="1"/>
    <col min="2819" max="2819" width="9" style="2" bestFit="1" customWidth="1"/>
    <col min="2820" max="2820" width="8.125" style="2" customWidth="1"/>
    <col min="2821" max="2821" width="9.625" style="2" customWidth="1"/>
    <col min="2822" max="2822" width="9" style="2" bestFit="1" customWidth="1"/>
    <col min="2823" max="2823" width="8" style="2" customWidth="1"/>
    <col min="2824" max="2824" width="22" style="2" customWidth="1"/>
    <col min="2825" max="2825" width="8.75" style="2" customWidth="1"/>
    <col min="2826" max="3072" width="9" style="2"/>
    <col min="3073" max="3073" width="19.625" style="2" customWidth="1"/>
    <col min="3074" max="3074" width="25.375" style="2" bestFit="1" customWidth="1"/>
    <col min="3075" max="3075" width="9" style="2" bestFit="1" customWidth="1"/>
    <col min="3076" max="3076" width="8.125" style="2" customWidth="1"/>
    <col min="3077" max="3077" width="9.625" style="2" customWidth="1"/>
    <col min="3078" max="3078" width="9" style="2" bestFit="1" customWidth="1"/>
    <col min="3079" max="3079" width="8" style="2" customWidth="1"/>
    <col min="3080" max="3080" width="22" style="2" customWidth="1"/>
    <col min="3081" max="3081" width="8.75" style="2" customWidth="1"/>
    <col min="3082" max="3328" width="9" style="2"/>
    <col min="3329" max="3329" width="19.625" style="2" customWidth="1"/>
    <col min="3330" max="3330" width="25.375" style="2" bestFit="1" customWidth="1"/>
    <col min="3331" max="3331" width="9" style="2" bestFit="1" customWidth="1"/>
    <col min="3332" max="3332" width="8.125" style="2" customWidth="1"/>
    <col min="3333" max="3333" width="9.625" style="2" customWidth="1"/>
    <col min="3334" max="3334" width="9" style="2" bestFit="1" customWidth="1"/>
    <col min="3335" max="3335" width="8" style="2" customWidth="1"/>
    <col min="3336" max="3336" width="22" style="2" customWidth="1"/>
    <col min="3337" max="3337" width="8.75" style="2" customWidth="1"/>
    <col min="3338" max="3584" width="9" style="2"/>
    <col min="3585" max="3585" width="19.625" style="2" customWidth="1"/>
    <col min="3586" max="3586" width="25.375" style="2" bestFit="1" customWidth="1"/>
    <col min="3587" max="3587" width="9" style="2" bestFit="1" customWidth="1"/>
    <col min="3588" max="3588" width="8.125" style="2" customWidth="1"/>
    <col min="3589" max="3589" width="9.625" style="2" customWidth="1"/>
    <col min="3590" max="3590" width="9" style="2" bestFit="1" customWidth="1"/>
    <col min="3591" max="3591" width="8" style="2" customWidth="1"/>
    <col min="3592" max="3592" width="22" style="2" customWidth="1"/>
    <col min="3593" max="3593" width="8.75" style="2" customWidth="1"/>
    <col min="3594" max="3840" width="9" style="2"/>
    <col min="3841" max="3841" width="19.625" style="2" customWidth="1"/>
    <col min="3842" max="3842" width="25.375" style="2" bestFit="1" customWidth="1"/>
    <col min="3843" max="3843" width="9" style="2" bestFit="1" customWidth="1"/>
    <col min="3844" max="3844" width="8.125" style="2" customWidth="1"/>
    <col min="3845" max="3845" width="9.625" style="2" customWidth="1"/>
    <col min="3846" max="3846" width="9" style="2" bestFit="1" customWidth="1"/>
    <col min="3847" max="3847" width="8" style="2" customWidth="1"/>
    <col min="3848" max="3848" width="22" style="2" customWidth="1"/>
    <col min="3849" max="3849" width="8.75" style="2" customWidth="1"/>
    <col min="3850" max="4096" width="9" style="2"/>
    <col min="4097" max="4097" width="19.625" style="2" customWidth="1"/>
    <col min="4098" max="4098" width="25.375" style="2" bestFit="1" customWidth="1"/>
    <col min="4099" max="4099" width="9" style="2" bestFit="1" customWidth="1"/>
    <col min="4100" max="4100" width="8.125" style="2" customWidth="1"/>
    <col min="4101" max="4101" width="9.625" style="2" customWidth="1"/>
    <col min="4102" max="4102" width="9" style="2" bestFit="1" customWidth="1"/>
    <col min="4103" max="4103" width="8" style="2" customWidth="1"/>
    <col min="4104" max="4104" width="22" style="2" customWidth="1"/>
    <col min="4105" max="4105" width="8.75" style="2" customWidth="1"/>
    <col min="4106" max="4352" width="9" style="2"/>
    <col min="4353" max="4353" width="19.625" style="2" customWidth="1"/>
    <col min="4354" max="4354" width="25.375" style="2" bestFit="1" customWidth="1"/>
    <col min="4355" max="4355" width="9" style="2" bestFit="1" customWidth="1"/>
    <col min="4356" max="4356" width="8.125" style="2" customWidth="1"/>
    <col min="4357" max="4357" width="9.625" style="2" customWidth="1"/>
    <col min="4358" max="4358" width="9" style="2" bestFit="1" customWidth="1"/>
    <col min="4359" max="4359" width="8" style="2" customWidth="1"/>
    <col min="4360" max="4360" width="22" style="2" customWidth="1"/>
    <col min="4361" max="4361" width="8.75" style="2" customWidth="1"/>
    <col min="4362" max="4608" width="9" style="2"/>
    <col min="4609" max="4609" width="19.625" style="2" customWidth="1"/>
    <col min="4610" max="4610" width="25.375" style="2" bestFit="1" customWidth="1"/>
    <col min="4611" max="4611" width="9" style="2" bestFit="1" customWidth="1"/>
    <col min="4612" max="4612" width="8.125" style="2" customWidth="1"/>
    <col min="4613" max="4613" width="9.625" style="2" customWidth="1"/>
    <col min="4614" max="4614" width="9" style="2" bestFit="1" customWidth="1"/>
    <col min="4615" max="4615" width="8" style="2" customWidth="1"/>
    <col min="4616" max="4616" width="22" style="2" customWidth="1"/>
    <col min="4617" max="4617" width="8.75" style="2" customWidth="1"/>
    <col min="4618" max="4864" width="9" style="2"/>
    <col min="4865" max="4865" width="19.625" style="2" customWidth="1"/>
    <col min="4866" max="4866" width="25.375" style="2" bestFit="1" customWidth="1"/>
    <col min="4867" max="4867" width="9" style="2" bestFit="1" customWidth="1"/>
    <col min="4868" max="4868" width="8.125" style="2" customWidth="1"/>
    <col min="4869" max="4869" width="9.625" style="2" customWidth="1"/>
    <col min="4870" max="4870" width="9" style="2" bestFit="1" customWidth="1"/>
    <col min="4871" max="4871" width="8" style="2" customWidth="1"/>
    <col min="4872" max="4872" width="22" style="2" customWidth="1"/>
    <col min="4873" max="4873" width="8.75" style="2" customWidth="1"/>
    <col min="4874" max="5120" width="9" style="2"/>
    <col min="5121" max="5121" width="19.625" style="2" customWidth="1"/>
    <col min="5122" max="5122" width="25.375" style="2" bestFit="1" customWidth="1"/>
    <col min="5123" max="5123" width="9" style="2" bestFit="1" customWidth="1"/>
    <col min="5124" max="5124" width="8.125" style="2" customWidth="1"/>
    <col min="5125" max="5125" width="9.625" style="2" customWidth="1"/>
    <col min="5126" max="5126" width="9" style="2" bestFit="1" customWidth="1"/>
    <col min="5127" max="5127" width="8" style="2" customWidth="1"/>
    <col min="5128" max="5128" width="22" style="2" customWidth="1"/>
    <col min="5129" max="5129" width="8.75" style="2" customWidth="1"/>
    <col min="5130" max="5376" width="9" style="2"/>
    <col min="5377" max="5377" width="19.625" style="2" customWidth="1"/>
    <col min="5378" max="5378" width="25.375" style="2" bestFit="1" customWidth="1"/>
    <col min="5379" max="5379" width="9" style="2" bestFit="1" customWidth="1"/>
    <col min="5380" max="5380" width="8.125" style="2" customWidth="1"/>
    <col min="5381" max="5381" width="9.625" style="2" customWidth="1"/>
    <col min="5382" max="5382" width="9" style="2" bestFit="1" customWidth="1"/>
    <col min="5383" max="5383" width="8" style="2" customWidth="1"/>
    <col min="5384" max="5384" width="22" style="2" customWidth="1"/>
    <col min="5385" max="5385" width="8.75" style="2" customWidth="1"/>
    <col min="5386" max="5632" width="9" style="2"/>
    <col min="5633" max="5633" width="19.625" style="2" customWidth="1"/>
    <col min="5634" max="5634" width="25.375" style="2" bestFit="1" customWidth="1"/>
    <col min="5635" max="5635" width="9" style="2" bestFit="1" customWidth="1"/>
    <col min="5636" max="5636" width="8.125" style="2" customWidth="1"/>
    <col min="5637" max="5637" width="9.625" style="2" customWidth="1"/>
    <col min="5638" max="5638" width="9" style="2" bestFit="1" customWidth="1"/>
    <col min="5639" max="5639" width="8" style="2" customWidth="1"/>
    <col min="5640" max="5640" width="22" style="2" customWidth="1"/>
    <col min="5641" max="5641" width="8.75" style="2" customWidth="1"/>
    <col min="5642" max="5888" width="9" style="2"/>
    <col min="5889" max="5889" width="19.625" style="2" customWidth="1"/>
    <col min="5890" max="5890" width="25.375" style="2" bestFit="1" customWidth="1"/>
    <col min="5891" max="5891" width="9" style="2" bestFit="1" customWidth="1"/>
    <col min="5892" max="5892" width="8.125" style="2" customWidth="1"/>
    <col min="5893" max="5893" width="9.625" style="2" customWidth="1"/>
    <col min="5894" max="5894" width="9" style="2" bestFit="1" customWidth="1"/>
    <col min="5895" max="5895" width="8" style="2" customWidth="1"/>
    <col min="5896" max="5896" width="22" style="2" customWidth="1"/>
    <col min="5897" max="5897" width="8.75" style="2" customWidth="1"/>
    <col min="5898" max="6144" width="9" style="2"/>
    <col min="6145" max="6145" width="19.625" style="2" customWidth="1"/>
    <col min="6146" max="6146" width="25.375" style="2" bestFit="1" customWidth="1"/>
    <col min="6147" max="6147" width="9" style="2" bestFit="1" customWidth="1"/>
    <col min="6148" max="6148" width="8.125" style="2" customWidth="1"/>
    <col min="6149" max="6149" width="9.625" style="2" customWidth="1"/>
    <col min="6150" max="6150" width="9" style="2" bestFit="1" customWidth="1"/>
    <col min="6151" max="6151" width="8" style="2" customWidth="1"/>
    <col min="6152" max="6152" width="22" style="2" customWidth="1"/>
    <col min="6153" max="6153" width="8.75" style="2" customWidth="1"/>
    <col min="6154" max="6400" width="9" style="2"/>
    <col min="6401" max="6401" width="19.625" style="2" customWidth="1"/>
    <col min="6402" max="6402" width="25.375" style="2" bestFit="1" customWidth="1"/>
    <col min="6403" max="6403" width="9" style="2" bestFit="1" customWidth="1"/>
    <col min="6404" max="6404" width="8.125" style="2" customWidth="1"/>
    <col min="6405" max="6405" width="9.625" style="2" customWidth="1"/>
    <col min="6406" max="6406" width="9" style="2" bestFit="1" customWidth="1"/>
    <col min="6407" max="6407" width="8" style="2" customWidth="1"/>
    <col min="6408" max="6408" width="22" style="2" customWidth="1"/>
    <col min="6409" max="6409" width="8.75" style="2" customWidth="1"/>
    <col min="6410" max="6656" width="9" style="2"/>
    <col min="6657" max="6657" width="19.625" style="2" customWidth="1"/>
    <col min="6658" max="6658" width="25.375" style="2" bestFit="1" customWidth="1"/>
    <col min="6659" max="6659" width="9" style="2" bestFit="1" customWidth="1"/>
    <col min="6660" max="6660" width="8.125" style="2" customWidth="1"/>
    <col min="6661" max="6661" width="9.625" style="2" customWidth="1"/>
    <col min="6662" max="6662" width="9" style="2" bestFit="1" customWidth="1"/>
    <col min="6663" max="6663" width="8" style="2" customWidth="1"/>
    <col min="6664" max="6664" width="22" style="2" customWidth="1"/>
    <col min="6665" max="6665" width="8.75" style="2" customWidth="1"/>
    <col min="6666" max="6912" width="9" style="2"/>
    <col min="6913" max="6913" width="19.625" style="2" customWidth="1"/>
    <col min="6914" max="6914" width="25.375" style="2" bestFit="1" customWidth="1"/>
    <col min="6915" max="6915" width="9" style="2" bestFit="1" customWidth="1"/>
    <col min="6916" max="6916" width="8.125" style="2" customWidth="1"/>
    <col min="6917" max="6917" width="9.625" style="2" customWidth="1"/>
    <col min="6918" max="6918" width="9" style="2" bestFit="1" customWidth="1"/>
    <col min="6919" max="6919" width="8" style="2" customWidth="1"/>
    <col min="6920" max="6920" width="22" style="2" customWidth="1"/>
    <col min="6921" max="6921" width="8.75" style="2" customWidth="1"/>
    <col min="6922" max="7168" width="9" style="2"/>
    <col min="7169" max="7169" width="19.625" style="2" customWidth="1"/>
    <col min="7170" max="7170" width="25.375" style="2" bestFit="1" customWidth="1"/>
    <col min="7171" max="7171" width="9" style="2" bestFit="1" customWidth="1"/>
    <col min="7172" max="7172" width="8.125" style="2" customWidth="1"/>
    <col min="7173" max="7173" width="9.625" style="2" customWidth="1"/>
    <col min="7174" max="7174" width="9" style="2" bestFit="1" customWidth="1"/>
    <col min="7175" max="7175" width="8" style="2" customWidth="1"/>
    <col min="7176" max="7176" width="22" style="2" customWidth="1"/>
    <col min="7177" max="7177" width="8.75" style="2" customWidth="1"/>
    <col min="7178" max="7424" width="9" style="2"/>
    <col min="7425" max="7425" width="19.625" style="2" customWidth="1"/>
    <col min="7426" max="7426" width="25.375" style="2" bestFit="1" customWidth="1"/>
    <col min="7427" max="7427" width="9" style="2" bestFit="1" customWidth="1"/>
    <col min="7428" max="7428" width="8.125" style="2" customWidth="1"/>
    <col min="7429" max="7429" width="9.625" style="2" customWidth="1"/>
    <col min="7430" max="7430" width="9" style="2" bestFit="1" customWidth="1"/>
    <col min="7431" max="7431" width="8" style="2" customWidth="1"/>
    <col min="7432" max="7432" width="22" style="2" customWidth="1"/>
    <col min="7433" max="7433" width="8.75" style="2" customWidth="1"/>
    <col min="7434" max="7680" width="9" style="2"/>
    <col min="7681" max="7681" width="19.625" style="2" customWidth="1"/>
    <col min="7682" max="7682" width="25.375" style="2" bestFit="1" customWidth="1"/>
    <col min="7683" max="7683" width="9" style="2" bestFit="1" customWidth="1"/>
    <col min="7684" max="7684" width="8.125" style="2" customWidth="1"/>
    <col min="7685" max="7685" width="9.625" style="2" customWidth="1"/>
    <col min="7686" max="7686" width="9" style="2" bestFit="1" customWidth="1"/>
    <col min="7687" max="7687" width="8" style="2" customWidth="1"/>
    <col min="7688" max="7688" width="22" style="2" customWidth="1"/>
    <col min="7689" max="7689" width="8.75" style="2" customWidth="1"/>
    <col min="7690" max="7936" width="9" style="2"/>
    <col min="7937" max="7937" width="19.625" style="2" customWidth="1"/>
    <col min="7938" max="7938" width="25.375" style="2" bestFit="1" customWidth="1"/>
    <col min="7939" max="7939" width="9" style="2" bestFit="1" customWidth="1"/>
    <col min="7940" max="7940" width="8.125" style="2" customWidth="1"/>
    <col min="7941" max="7941" width="9.625" style="2" customWidth="1"/>
    <col min="7942" max="7942" width="9" style="2" bestFit="1" customWidth="1"/>
    <col min="7943" max="7943" width="8" style="2" customWidth="1"/>
    <col min="7944" max="7944" width="22" style="2" customWidth="1"/>
    <col min="7945" max="7945" width="8.75" style="2" customWidth="1"/>
    <col min="7946" max="8192" width="9" style="2"/>
    <col min="8193" max="8193" width="19.625" style="2" customWidth="1"/>
    <col min="8194" max="8194" width="25.375" style="2" bestFit="1" customWidth="1"/>
    <col min="8195" max="8195" width="9" style="2" bestFit="1" customWidth="1"/>
    <col min="8196" max="8196" width="8.125" style="2" customWidth="1"/>
    <col min="8197" max="8197" width="9.625" style="2" customWidth="1"/>
    <col min="8198" max="8198" width="9" style="2" bestFit="1" customWidth="1"/>
    <col min="8199" max="8199" width="8" style="2" customWidth="1"/>
    <col min="8200" max="8200" width="22" style="2" customWidth="1"/>
    <col min="8201" max="8201" width="8.75" style="2" customWidth="1"/>
    <col min="8202" max="8448" width="9" style="2"/>
    <col min="8449" max="8449" width="19.625" style="2" customWidth="1"/>
    <col min="8450" max="8450" width="25.375" style="2" bestFit="1" customWidth="1"/>
    <col min="8451" max="8451" width="9" style="2" bestFit="1" customWidth="1"/>
    <col min="8452" max="8452" width="8.125" style="2" customWidth="1"/>
    <col min="8453" max="8453" width="9.625" style="2" customWidth="1"/>
    <col min="8454" max="8454" width="9" style="2" bestFit="1" customWidth="1"/>
    <col min="8455" max="8455" width="8" style="2" customWidth="1"/>
    <col min="8456" max="8456" width="22" style="2" customWidth="1"/>
    <col min="8457" max="8457" width="8.75" style="2" customWidth="1"/>
    <col min="8458" max="8704" width="9" style="2"/>
    <col min="8705" max="8705" width="19.625" style="2" customWidth="1"/>
    <col min="8706" max="8706" width="25.375" style="2" bestFit="1" customWidth="1"/>
    <col min="8707" max="8707" width="9" style="2" bestFit="1" customWidth="1"/>
    <col min="8708" max="8708" width="8.125" style="2" customWidth="1"/>
    <col min="8709" max="8709" width="9.625" style="2" customWidth="1"/>
    <col min="8710" max="8710" width="9" style="2" bestFit="1" customWidth="1"/>
    <col min="8711" max="8711" width="8" style="2" customWidth="1"/>
    <col min="8712" max="8712" width="22" style="2" customWidth="1"/>
    <col min="8713" max="8713" width="8.75" style="2" customWidth="1"/>
    <col min="8714" max="8960" width="9" style="2"/>
    <col min="8961" max="8961" width="19.625" style="2" customWidth="1"/>
    <col min="8962" max="8962" width="25.375" style="2" bestFit="1" customWidth="1"/>
    <col min="8963" max="8963" width="9" style="2" bestFit="1" customWidth="1"/>
    <col min="8964" max="8964" width="8.125" style="2" customWidth="1"/>
    <col min="8965" max="8965" width="9.625" style="2" customWidth="1"/>
    <col min="8966" max="8966" width="9" style="2" bestFit="1" customWidth="1"/>
    <col min="8967" max="8967" width="8" style="2" customWidth="1"/>
    <col min="8968" max="8968" width="22" style="2" customWidth="1"/>
    <col min="8969" max="8969" width="8.75" style="2" customWidth="1"/>
    <col min="8970" max="9216" width="9" style="2"/>
    <col min="9217" max="9217" width="19.625" style="2" customWidth="1"/>
    <col min="9218" max="9218" width="25.375" style="2" bestFit="1" customWidth="1"/>
    <col min="9219" max="9219" width="9" style="2" bestFit="1" customWidth="1"/>
    <col min="9220" max="9220" width="8.125" style="2" customWidth="1"/>
    <col min="9221" max="9221" width="9.625" style="2" customWidth="1"/>
    <col min="9222" max="9222" width="9" style="2" bestFit="1" customWidth="1"/>
    <col min="9223" max="9223" width="8" style="2" customWidth="1"/>
    <col min="9224" max="9224" width="22" style="2" customWidth="1"/>
    <col min="9225" max="9225" width="8.75" style="2" customWidth="1"/>
    <col min="9226" max="9472" width="9" style="2"/>
    <col min="9473" max="9473" width="19.625" style="2" customWidth="1"/>
    <col min="9474" max="9474" width="25.375" style="2" bestFit="1" customWidth="1"/>
    <col min="9475" max="9475" width="9" style="2" bestFit="1" customWidth="1"/>
    <col min="9476" max="9476" width="8.125" style="2" customWidth="1"/>
    <col min="9477" max="9477" width="9.625" style="2" customWidth="1"/>
    <col min="9478" max="9478" width="9" style="2" bestFit="1" customWidth="1"/>
    <col min="9479" max="9479" width="8" style="2" customWidth="1"/>
    <col min="9480" max="9480" width="22" style="2" customWidth="1"/>
    <col min="9481" max="9481" width="8.75" style="2" customWidth="1"/>
    <col min="9482" max="9728" width="9" style="2"/>
    <col min="9729" max="9729" width="19.625" style="2" customWidth="1"/>
    <col min="9730" max="9730" width="25.375" style="2" bestFit="1" customWidth="1"/>
    <col min="9731" max="9731" width="9" style="2" bestFit="1" customWidth="1"/>
    <col min="9732" max="9732" width="8.125" style="2" customWidth="1"/>
    <col min="9733" max="9733" width="9.625" style="2" customWidth="1"/>
    <col min="9734" max="9734" width="9" style="2" bestFit="1" customWidth="1"/>
    <col min="9735" max="9735" width="8" style="2" customWidth="1"/>
    <col min="9736" max="9736" width="22" style="2" customWidth="1"/>
    <col min="9737" max="9737" width="8.75" style="2" customWidth="1"/>
    <col min="9738" max="9984" width="9" style="2"/>
    <col min="9985" max="9985" width="19.625" style="2" customWidth="1"/>
    <col min="9986" max="9986" width="25.375" style="2" bestFit="1" customWidth="1"/>
    <col min="9987" max="9987" width="9" style="2" bestFit="1" customWidth="1"/>
    <col min="9988" max="9988" width="8.125" style="2" customWidth="1"/>
    <col min="9989" max="9989" width="9.625" style="2" customWidth="1"/>
    <col min="9990" max="9990" width="9" style="2" bestFit="1" customWidth="1"/>
    <col min="9991" max="9991" width="8" style="2" customWidth="1"/>
    <col min="9992" max="9992" width="22" style="2" customWidth="1"/>
    <col min="9993" max="9993" width="8.75" style="2" customWidth="1"/>
    <col min="9994" max="10240" width="9" style="2"/>
    <col min="10241" max="10241" width="19.625" style="2" customWidth="1"/>
    <col min="10242" max="10242" width="25.375" style="2" bestFit="1" customWidth="1"/>
    <col min="10243" max="10243" width="9" style="2" bestFit="1" customWidth="1"/>
    <col min="10244" max="10244" width="8.125" style="2" customWidth="1"/>
    <col min="10245" max="10245" width="9.625" style="2" customWidth="1"/>
    <col min="10246" max="10246" width="9" style="2" bestFit="1" customWidth="1"/>
    <col min="10247" max="10247" width="8" style="2" customWidth="1"/>
    <col min="10248" max="10248" width="22" style="2" customWidth="1"/>
    <col min="10249" max="10249" width="8.75" style="2" customWidth="1"/>
    <col min="10250" max="10496" width="9" style="2"/>
    <col min="10497" max="10497" width="19.625" style="2" customWidth="1"/>
    <col min="10498" max="10498" width="25.375" style="2" bestFit="1" customWidth="1"/>
    <col min="10499" max="10499" width="9" style="2" bestFit="1" customWidth="1"/>
    <col min="10500" max="10500" width="8.125" style="2" customWidth="1"/>
    <col min="10501" max="10501" width="9.625" style="2" customWidth="1"/>
    <col min="10502" max="10502" width="9" style="2" bestFit="1" customWidth="1"/>
    <col min="10503" max="10503" width="8" style="2" customWidth="1"/>
    <col min="10504" max="10504" width="22" style="2" customWidth="1"/>
    <col min="10505" max="10505" width="8.75" style="2" customWidth="1"/>
    <col min="10506" max="10752" width="9" style="2"/>
    <col min="10753" max="10753" width="19.625" style="2" customWidth="1"/>
    <col min="10754" max="10754" width="25.375" style="2" bestFit="1" customWidth="1"/>
    <col min="10755" max="10755" width="9" style="2" bestFit="1" customWidth="1"/>
    <col min="10756" max="10756" width="8.125" style="2" customWidth="1"/>
    <col min="10757" max="10757" width="9.625" style="2" customWidth="1"/>
    <col min="10758" max="10758" width="9" style="2" bestFit="1" customWidth="1"/>
    <col min="10759" max="10759" width="8" style="2" customWidth="1"/>
    <col min="10760" max="10760" width="22" style="2" customWidth="1"/>
    <col min="10761" max="10761" width="8.75" style="2" customWidth="1"/>
    <col min="10762" max="11008" width="9" style="2"/>
    <col min="11009" max="11009" width="19.625" style="2" customWidth="1"/>
    <col min="11010" max="11010" width="25.375" style="2" bestFit="1" customWidth="1"/>
    <col min="11011" max="11011" width="9" style="2" bestFit="1" customWidth="1"/>
    <col min="11012" max="11012" width="8.125" style="2" customWidth="1"/>
    <col min="11013" max="11013" width="9.625" style="2" customWidth="1"/>
    <col min="11014" max="11014" width="9" style="2" bestFit="1" customWidth="1"/>
    <col min="11015" max="11015" width="8" style="2" customWidth="1"/>
    <col min="11016" max="11016" width="22" style="2" customWidth="1"/>
    <col min="11017" max="11017" width="8.75" style="2" customWidth="1"/>
    <col min="11018" max="11264" width="9" style="2"/>
    <col min="11265" max="11265" width="19.625" style="2" customWidth="1"/>
    <col min="11266" max="11266" width="25.375" style="2" bestFit="1" customWidth="1"/>
    <col min="11267" max="11267" width="9" style="2" bestFit="1" customWidth="1"/>
    <col min="11268" max="11268" width="8.125" style="2" customWidth="1"/>
    <col min="11269" max="11269" width="9.625" style="2" customWidth="1"/>
    <col min="11270" max="11270" width="9" style="2" bestFit="1" customWidth="1"/>
    <col min="11271" max="11271" width="8" style="2" customWidth="1"/>
    <col min="11272" max="11272" width="22" style="2" customWidth="1"/>
    <col min="11273" max="11273" width="8.75" style="2" customWidth="1"/>
    <col min="11274" max="11520" width="9" style="2"/>
    <col min="11521" max="11521" width="19.625" style="2" customWidth="1"/>
    <col min="11522" max="11522" width="25.375" style="2" bestFit="1" customWidth="1"/>
    <col min="11523" max="11523" width="9" style="2" bestFit="1" customWidth="1"/>
    <col min="11524" max="11524" width="8.125" style="2" customWidth="1"/>
    <col min="11525" max="11525" width="9.625" style="2" customWidth="1"/>
    <col min="11526" max="11526" width="9" style="2" bestFit="1" customWidth="1"/>
    <col min="11527" max="11527" width="8" style="2" customWidth="1"/>
    <col min="11528" max="11528" width="22" style="2" customWidth="1"/>
    <col min="11529" max="11529" width="8.75" style="2" customWidth="1"/>
    <col min="11530" max="11776" width="9" style="2"/>
    <col min="11777" max="11777" width="19.625" style="2" customWidth="1"/>
    <col min="11778" max="11778" width="25.375" style="2" bestFit="1" customWidth="1"/>
    <col min="11779" max="11779" width="9" style="2" bestFit="1" customWidth="1"/>
    <col min="11780" max="11780" width="8.125" style="2" customWidth="1"/>
    <col min="11781" max="11781" width="9.625" style="2" customWidth="1"/>
    <col min="11782" max="11782" width="9" style="2" bestFit="1" customWidth="1"/>
    <col min="11783" max="11783" width="8" style="2" customWidth="1"/>
    <col min="11784" max="11784" width="22" style="2" customWidth="1"/>
    <col min="11785" max="11785" width="8.75" style="2" customWidth="1"/>
    <col min="11786" max="12032" width="9" style="2"/>
    <col min="12033" max="12033" width="19.625" style="2" customWidth="1"/>
    <col min="12034" max="12034" width="25.375" style="2" bestFit="1" customWidth="1"/>
    <col min="12035" max="12035" width="9" style="2" bestFit="1" customWidth="1"/>
    <col min="12036" max="12036" width="8.125" style="2" customWidth="1"/>
    <col min="12037" max="12037" width="9.625" style="2" customWidth="1"/>
    <col min="12038" max="12038" width="9" style="2" bestFit="1" customWidth="1"/>
    <col min="12039" max="12039" width="8" style="2" customWidth="1"/>
    <col min="12040" max="12040" width="22" style="2" customWidth="1"/>
    <col min="12041" max="12041" width="8.75" style="2" customWidth="1"/>
    <col min="12042" max="12288" width="9" style="2"/>
    <col min="12289" max="12289" width="19.625" style="2" customWidth="1"/>
    <col min="12290" max="12290" width="25.375" style="2" bestFit="1" customWidth="1"/>
    <col min="12291" max="12291" width="9" style="2" bestFit="1" customWidth="1"/>
    <col min="12292" max="12292" width="8.125" style="2" customWidth="1"/>
    <col min="12293" max="12293" width="9.625" style="2" customWidth="1"/>
    <col min="12294" max="12294" width="9" style="2" bestFit="1" customWidth="1"/>
    <col min="12295" max="12295" width="8" style="2" customWidth="1"/>
    <col min="12296" max="12296" width="22" style="2" customWidth="1"/>
    <col min="12297" max="12297" width="8.75" style="2" customWidth="1"/>
    <col min="12298" max="12544" width="9" style="2"/>
    <col min="12545" max="12545" width="19.625" style="2" customWidth="1"/>
    <col min="12546" max="12546" width="25.375" style="2" bestFit="1" customWidth="1"/>
    <col min="12547" max="12547" width="9" style="2" bestFit="1" customWidth="1"/>
    <col min="12548" max="12548" width="8.125" style="2" customWidth="1"/>
    <col min="12549" max="12549" width="9.625" style="2" customWidth="1"/>
    <col min="12550" max="12550" width="9" style="2" bestFit="1" customWidth="1"/>
    <col min="12551" max="12551" width="8" style="2" customWidth="1"/>
    <col min="12552" max="12552" width="22" style="2" customWidth="1"/>
    <col min="12553" max="12553" width="8.75" style="2" customWidth="1"/>
    <col min="12554" max="12800" width="9" style="2"/>
    <col min="12801" max="12801" width="19.625" style="2" customWidth="1"/>
    <col min="12802" max="12802" width="25.375" style="2" bestFit="1" customWidth="1"/>
    <col min="12803" max="12803" width="9" style="2" bestFit="1" customWidth="1"/>
    <col min="12804" max="12804" width="8.125" style="2" customWidth="1"/>
    <col min="12805" max="12805" width="9.625" style="2" customWidth="1"/>
    <col min="12806" max="12806" width="9" style="2" bestFit="1" customWidth="1"/>
    <col min="12807" max="12807" width="8" style="2" customWidth="1"/>
    <col min="12808" max="12808" width="22" style="2" customWidth="1"/>
    <col min="12809" max="12809" width="8.75" style="2" customWidth="1"/>
    <col min="12810" max="13056" width="9" style="2"/>
    <col min="13057" max="13057" width="19.625" style="2" customWidth="1"/>
    <col min="13058" max="13058" width="25.375" style="2" bestFit="1" customWidth="1"/>
    <col min="13059" max="13059" width="9" style="2" bestFit="1" customWidth="1"/>
    <col min="13060" max="13060" width="8.125" style="2" customWidth="1"/>
    <col min="13061" max="13061" width="9.625" style="2" customWidth="1"/>
    <col min="13062" max="13062" width="9" style="2" bestFit="1" customWidth="1"/>
    <col min="13063" max="13063" width="8" style="2" customWidth="1"/>
    <col min="13064" max="13064" width="22" style="2" customWidth="1"/>
    <col min="13065" max="13065" width="8.75" style="2" customWidth="1"/>
    <col min="13066" max="13312" width="9" style="2"/>
    <col min="13313" max="13313" width="19.625" style="2" customWidth="1"/>
    <col min="13314" max="13314" width="25.375" style="2" bestFit="1" customWidth="1"/>
    <col min="13315" max="13315" width="9" style="2" bestFit="1" customWidth="1"/>
    <col min="13316" max="13316" width="8.125" style="2" customWidth="1"/>
    <col min="13317" max="13317" width="9.625" style="2" customWidth="1"/>
    <col min="13318" max="13318" width="9" style="2" bestFit="1" customWidth="1"/>
    <col min="13319" max="13319" width="8" style="2" customWidth="1"/>
    <col min="13320" max="13320" width="22" style="2" customWidth="1"/>
    <col min="13321" max="13321" width="8.75" style="2" customWidth="1"/>
    <col min="13322" max="13568" width="9" style="2"/>
    <col min="13569" max="13569" width="19.625" style="2" customWidth="1"/>
    <col min="13570" max="13570" width="25.375" style="2" bestFit="1" customWidth="1"/>
    <col min="13571" max="13571" width="9" style="2" bestFit="1" customWidth="1"/>
    <col min="13572" max="13572" width="8.125" style="2" customWidth="1"/>
    <col min="13573" max="13573" width="9.625" style="2" customWidth="1"/>
    <col min="13574" max="13574" width="9" style="2" bestFit="1" customWidth="1"/>
    <col min="13575" max="13575" width="8" style="2" customWidth="1"/>
    <col min="13576" max="13576" width="22" style="2" customWidth="1"/>
    <col min="13577" max="13577" width="8.75" style="2" customWidth="1"/>
    <col min="13578" max="13824" width="9" style="2"/>
    <col min="13825" max="13825" width="19.625" style="2" customWidth="1"/>
    <col min="13826" max="13826" width="25.375" style="2" bestFit="1" customWidth="1"/>
    <col min="13827" max="13827" width="9" style="2" bestFit="1" customWidth="1"/>
    <col min="13828" max="13828" width="8.125" style="2" customWidth="1"/>
    <col min="13829" max="13829" width="9.625" style="2" customWidth="1"/>
    <col min="13830" max="13830" width="9" style="2" bestFit="1" customWidth="1"/>
    <col min="13831" max="13831" width="8" style="2" customWidth="1"/>
    <col min="13832" max="13832" width="22" style="2" customWidth="1"/>
    <col min="13833" max="13833" width="8.75" style="2" customWidth="1"/>
    <col min="13834" max="14080" width="9" style="2"/>
    <col min="14081" max="14081" width="19.625" style="2" customWidth="1"/>
    <col min="14082" max="14082" width="25.375" style="2" bestFit="1" customWidth="1"/>
    <col min="14083" max="14083" width="9" style="2" bestFit="1" customWidth="1"/>
    <col min="14084" max="14084" width="8.125" style="2" customWidth="1"/>
    <col min="14085" max="14085" width="9.625" style="2" customWidth="1"/>
    <col min="14086" max="14086" width="9" style="2" bestFit="1" customWidth="1"/>
    <col min="14087" max="14087" width="8" style="2" customWidth="1"/>
    <col min="14088" max="14088" width="22" style="2" customWidth="1"/>
    <col min="14089" max="14089" width="8.75" style="2" customWidth="1"/>
    <col min="14090" max="14336" width="9" style="2"/>
    <col min="14337" max="14337" width="19.625" style="2" customWidth="1"/>
    <col min="14338" max="14338" width="25.375" style="2" bestFit="1" customWidth="1"/>
    <col min="14339" max="14339" width="9" style="2" bestFit="1" customWidth="1"/>
    <col min="14340" max="14340" width="8.125" style="2" customWidth="1"/>
    <col min="14341" max="14341" width="9.625" style="2" customWidth="1"/>
    <col min="14342" max="14342" width="9" style="2" bestFit="1" customWidth="1"/>
    <col min="14343" max="14343" width="8" style="2" customWidth="1"/>
    <col min="14344" max="14344" width="22" style="2" customWidth="1"/>
    <col min="14345" max="14345" width="8.75" style="2" customWidth="1"/>
    <col min="14346" max="14592" width="9" style="2"/>
    <col min="14593" max="14593" width="19.625" style="2" customWidth="1"/>
    <col min="14594" max="14594" width="25.375" style="2" bestFit="1" customWidth="1"/>
    <col min="14595" max="14595" width="9" style="2" bestFit="1" customWidth="1"/>
    <col min="14596" max="14596" width="8.125" style="2" customWidth="1"/>
    <col min="14597" max="14597" width="9.625" style="2" customWidth="1"/>
    <col min="14598" max="14598" width="9" style="2" bestFit="1" customWidth="1"/>
    <col min="14599" max="14599" width="8" style="2" customWidth="1"/>
    <col min="14600" max="14600" width="22" style="2" customWidth="1"/>
    <col min="14601" max="14601" width="8.75" style="2" customWidth="1"/>
    <col min="14602" max="14848" width="9" style="2"/>
    <col min="14849" max="14849" width="19.625" style="2" customWidth="1"/>
    <col min="14850" max="14850" width="25.375" style="2" bestFit="1" customWidth="1"/>
    <col min="14851" max="14851" width="9" style="2" bestFit="1" customWidth="1"/>
    <col min="14852" max="14852" width="8.125" style="2" customWidth="1"/>
    <col min="14853" max="14853" width="9.625" style="2" customWidth="1"/>
    <col min="14854" max="14854" width="9" style="2" bestFit="1" customWidth="1"/>
    <col min="14855" max="14855" width="8" style="2" customWidth="1"/>
    <col min="14856" max="14856" width="22" style="2" customWidth="1"/>
    <col min="14857" max="14857" width="8.75" style="2" customWidth="1"/>
    <col min="14858" max="15104" width="9" style="2"/>
    <col min="15105" max="15105" width="19.625" style="2" customWidth="1"/>
    <col min="15106" max="15106" width="25.375" style="2" bestFit="1" customWidth="1"/>
    <col min="15107" max="15107" width="9" style="2" bestFit="1" customWidth="1"/>
    <col min="15108" max="15108" width="8.125" style="2" customWidth="1"/>
    <col min="15109" max="15109" width="9.625" style="2" customWidth="1"/>
    <col min="15110" max="15110" width="9" style="2" bestFit="1" customWidth="1"/>
    <col min="15111" max="15111" width="8" style="2" customWidth="1"/>
    <col min="15112" max="15112" width="22" style="2" customWidth="1"/>
    <col min="15113" max="15113" width="8.75" style="2" customWidth="1"/>
    <col min="15114" max="15360" width="9" style="2"/>
    <col min="15361" max="15361" width="19.625" style="2" customWidth="1"/>
    <col min="15362" max="15362" width="25.375" style="2" bestFit="1" customWidth="1"/>
    <col min="15363" max="15363" width="9" style="2" bestFit="1" customWidth="1"/>
    <col min="15364" max="15364" width="8.125" style="2" customWidth="1"/>
    <col min="15365" max="15365" width="9.625" style="2" customWidth="1"/>
    <col min="15366" max="15366" width="9" style="2" bestFit="1" customWidth="1"/>
    <col min="15367" max="15367" width="8" style="2" customWidth="1"/>
    <col min="15368" max="15368" width="22" style="2" customWidth="1"/>
    <col min="15369" max="15369" width="8.75" style="2" customWidth="1"/>
    <col min="15370" max="15616" width="9" style="2"/>
    <col min="15617" max="15617" width="19.625" style="2" customWidth="1"/>
    <col min="15618" max="15618" width="25.375" style="2" bestFit="1" customWidth="1"/>
    <col min="15619" max="15619" width="9" style="2" bestFit="1" customWidth="1"/>
    <col min="15620" max="15620" width="8.125" style="2" customWidth="1"/>
    <col min="15621" max="15621" width="9.625" style="2" customWidth="1"/>
    <col min="15622" max="15622" width="9" style="2" bestFit="1" customWidth="1"/>
    <col min="15623" max="15623" width="8" style="2" customWidth="1"/>
    <col min="15624" max="15624" width="22" style="2" customWidth="1"/>
    <col min="15625" max="15625" width="8.75" style="2" customWidth="1"/>
    <col min="15626" max="15872" width="9" style="2"/>
    <col min="15873" max="15873" width="19.625" style="2" customWidth="1"/>
    <col min="15874" max="15874" width="25.375" style="2" bestFit="1" customWidth="1"/>
    <col min="15875" max="15875" width="9" style="2" bestFit="1" customWidth="1"/>
    <col min="15876" max="15876" width="8.125" style="2" customWidth="1"/>
    <col min="15877" max="15877" width="9.625" style="2" customWidth="1"/>
    <col min="15878" max="15878" width="9" style="2" bestFit="1" customWidth="1"/>
    <col min="15879" max="15879" width="8" style="2" customWidth="1"/>
    <col min="15880" max="15880" width="22" style="2" customWidth="1"/>
    <col min="15881" max="15881" width="8.75" style="2" customWidth="1"/>
    <col min="15882" max="16128" width="9" style="2"/>
    <col min="16129" max="16129" width="19.625" style="2" customWidth="1"/>
    <col min="16130" max="16130" width="25.375" style="2" bestFit="1" customWidth="1"/>
    <col min="16131" max="16131" width="9" style="2" bestFit="1" customWidth="1"/>
    <col min="16132" max="16132" width="8.125" style="2" customWidth="1"/>
    <col min="16133" max="16133" width="9.625" style="2" customWidth="1"/>
    <col min="16134" max="16134" width="9" style="2" bestFit="1" customWidth="1"/>
    <col min="16135" max="16135" width="8" style="2" customWidth="1"/>
    <col min="16136" max="16136" width="22" style="2" customWidth="1"/>
    <col min="16137" max="16137" width="8.75" style="2" customWidth="1"/>
    <col min="16138" max="16384" width="9" style="2"/>
  </cols>
  <sheetData>
    <row r="1" spans="1:8" ht="18" customHeight="1">
      <c r="A1" s="1" t="s">
        <v>403</v>
      </c>
      <c r="E1" s="3" t="s">
        <v>0</v>
      </c>
      <c r="F1" s="185"/>
      <c r="G1" s="186"/>
      <c r="H1" s="187"/>
    </row>
    <row r="2" spans="1:8" ht="17.25" customHeight="1">
      <c r="E2" s="188" t="s">
        <v>1</v>
      </c>
      <c r="F2" s="4" t="s">
        <v>315</v>
      </c>
      <c r="G2" s="5"/>
      <c r="H2" s="6"/>
    </row>
    <row r="3" spans="1:8" ht="17.25" customHeight="1" thickBot="1">
      <c r="E3" s="189"/>
      <c r="F3" s="7" t="s">
        <v>316</v>
      </c>
      <c r="G3" s="8"/>
      <c r="H3" s="9"/>
    </row>
    <row r="4" spans="1:8">
      <c r="F4" s="10"/>
    </row>
    <row r="5" spans="1:8">
      <c r="F5" s="10"/>
      <c r="G5" s="2" t="s">
        <v>2</v>
      </c>
      <c r="H5" s="11" t="s">
        <v>3</v>
      </c>
    </row>
    <row r="6" spans="1:8" ht="30" customHeight="1">
      <c r="A6" s="190" t="s">
        <v>4</v>
      </c>
      <c r="B6" s="190"/>
      <c r="C6" s="190"/>
      <c r="D6" s="190"/>
      <c r="E6" s="190"/>
      <c r="F6" s="190"/>
      <c r="G6" s="190"/>
      <c r="H6" s="190"/>
    </row>
    <row r="7" spans="1:8" ht="20.100000000000001" customHeight="1">
      <c r="A7" s="166" t="s">
        <v>5</v>
      </c>
      <c r="B7" s="171" t="s">
        <v>6</v>
      </c>
      <c r="C7" s="171"/>
      <c r="D7" s="166"/>
      <c r="E7" s="166"/>
      <c r="F7" s="166"/>
      <c r="G7" s="166"/>
      <c r="H7" s="166"/>
    </row>
    <row r="8" spans="1:8" ht="20.100000000000001" customHeight="1">
      <c r="A8" s="166"/>
      <c r="B8" s="166"/>
      <c r="C8" s="166"/>
      <c r="D8" s="166"/>
      <c r="E8" s="166"/>
      <c r="F8" s="166"/>
      <c r="G8" s="166"/>
      <c r="H8" s="166"/>
    </row>
    <row r="9" spans="1:8" ht="20.100000000000001" customHeight="1">
      <c r="A9" s="166" t="s">
        <v>7</v>
      </c>
      <c r="B9" s="171" t="s">
        <v>8</v>
      </c>
      <c r="C9" s="171"/>
      <c r="D9" s="166"/>
      <c r="E9" s="166"/>
      <c r="F9" s="166"/>
      <c r="G9" s="166"/>
      <c r="H9" s="166"/>
    </row>
    <row r="10" spans="1:8" ht="20.100000000000001" customHeight="1">
      <c r="A10" s="166"/>
      <c r="B10" s="166"/>
      <c r="C10" s="166"/>
      <c r="D10" s="166"/>
      <c r="E10" s="166"/>
      <c r="F10" s="166"/>
      <c r="G10" s="166"/>
      <c r="H10" s="166"/>
    </row>
    <row r="11" spans="1:8" ht="30" customHeight="1">
      <c r="A11" s="171" t="s">
        <v>9</v>
      </c>
      <c r="B11" s="12" t="s">
        <v>10</v>
      </c>
      <c r="C11" s="173"/>
      <c r="D11" s="173"/>
      <c r="E11" s="173"/>
      <c r="F11" s="173"/>
      <c r="G11" s="173"/>
      <c r="H11" s="173"/>
    </row>
    <row r="12" spans="1:8" ht="30" customHeight="1">
      <c r="A12" s="166"/>
      <c r="B12" s="13" t="s">
        <v>11</v>
      </c>
      <c r="C12" s="170"/>
      <c r="D12" s="170"/>
      <c r="E12" s="170"/>
      <c r="F12" s="170"/>
      <c r="G12" s="170"/>
      <c r="H12" s="170"/>
    </row>
    <row r="13" spans="1:8" ht="30" customHeight="1">
      <c r="A13" s="166"/>
      <c r="B13" s="13" t="s">
        <v>12</v>
      </c>
      <c r="C13" s="170"/>
      <c r="D13" s="170"/>
      <c r="E13" s="170"/>
      <c r="F13" s="170"/>
      <c r="G13" s="170"/>
      <c r="H13" s="170"/>
    </row>
    <row r="14" spans="1:8" ht="30" customHeight="1">
      <c r="A14" s="166"/>
      <c r="B14" s="13" t="s">
        <v>13</v>
      </c>
      <c r="C14" s="170"/>
      <c r="D14" s="170"/>
      <c r="E14" s="170"/>
      <c r="F14" s="170"/>
      <c r="G14" s="170"/>
      <c r="H14" s="170"/>
    </row>
    <row r="15" spans="1:8" ht="30" customHeight="1">
      <c r="A15" s="166"/>
      <c r="B15" s="13" t="s">
        <v>14</v>
      </c>
      <c r="C15" s="170"/>
      <c r="D15" s="170"/>
      <c r="E15" s="170"/>
      <c r="F15" s="170"/>
      <c r="G15" s="170"/>
      <c r="H15" s="170"/>
    </row>
    <row r="16" spans="1:8" ht="30" customHeight="1">
      <c r="A16" s="166"/>
      <c r="B16" s="13" t="s">
        <v>15</v>
      </c>
      <c r="C16" s="170"/>
      <c r="D16" s="170"/>
      <c r="E16" s="170"/>
      <c r="F16" s="170"/>
      <c r="G16" s="170"/>
      <c r="H16" s="170"/>
    </row>
    <row r="17" spans="1:8" ht="30.75" customHeight="1">
      <c r="A17" s="166" t="s">
        <v>16</v>
      </c>
      <c r="B17" s="13" t="s">
        <v>17</v>
      </c>
      <c r="C17" s="170"/>
      <c r="D17" s="170"/>
      <c r="E17" s="170"/>
      <c r="F17" s="170"/>
      <c r="G17" s="170"/>
      <c r="H17" s="170"/>
    </row>
    <row r="18" spans="1:8" ht="30.75" customHeight="1">
      <c r="A18" s="166"/>
      <c r="B18" s="13" t="s">
        <v>18</v>
      </c>
      <c r="C18" s="166" t="s">
        <v>19</v>
      </c>
      <c r="D18" s="166"/>
      <c r="E18" s="166"/>
      <c r="F18" s="166"/>
      <c r="G18" s="166"/>
      <c r="H18" s="166"/>
    </row>
    <row r="19" spans="1:8" ht="42" customHeight="1">
      <c r="A19" s="166"/>
      <c r="B19" s="13" t="s">
        <v>20</v>
      </c>
      <c r="C19" s="171" t="s">
        <v>21</v>
      </c>
      <c r="D19" s="166"/>
      <c r="E19" s="166"/>
      <c r="F19" s="166"/>
      <c r="G19" s="166"/>
      <c r="H19" s="166"/>
    </row>
    <row r="20" spans="1:8" ht="43.5" customHeight="1">
      <c r="A20" s="166"/>
      <c r="B20" s="170" t="s">
        <v>22</v>
      </c>
      <c r="C20" s="170"/>
      <c r="D20" s="170"/>
      <c r="E20" s="170"/>
      <c r="F20" s="170"/>
      <c r="G20" s="170"/>
      <c r="H20" s="170"/>
    </row>
    <row r="21" spans="1:8" ht="76.5" customHeight="1">
      <c r="A21" s="166"/>
      <c r="B21" s="170"/>
      <c r="C21" s="171" t="s">
        <v>23</v>
      </c>
      <c r="D21" s="166"/>
      <c r="E21" s="166"/>
      <c r="F21" s="166"/>
      <c r="G21" s="166"/>
      <c r="H21" s="166"/>
    </row>
    <row r="22" spans="1:8" ht="34.5" customHeight="1">
      <c r="A22" s="166"/>
      <c r="B22" s="170"/>
      <c r="C22" s="184" t="s">
        <v>24</v>
      </c>
      <c r="D22" s="184"/>
      <c r="E22" s="184"/>
      <c r="F22" s="184"/>
      <c r="G22" s="184"/>
      <c r="H22" s="184"/>
    </row>
    <row r="23" spans="1:8" ht="64.5" customHeight="1">
      <c r="A23" s="166"/>
      <c r="B23" s="14" t="s">
        <v>25</v>
      </c>
      <c r="C23" s="170"/>
      <c r="D23" s="170"/>
      <c r="E23" s="170"/>
      <c r="F23" s="170"/>
      <c r="G23" s="170"/>
      <c r="H23" s="170"/>
    </row>
    <row r="24" spans="1:8" ht="30.75" customHeight="1">
      <c r="A24" s="166"/>
      <c r="B24" s="13" t="s">
        <v>26</v>
      </c>
      <c r="C24" s="170"/>
      <c r="D24" s="170"/>
      <c r="E24" s="170"/>
      <c r="F24" s="170"/>
      <c r="G24" s="170"/>
      <c r="H24" s="170"/>
    </row>
    <row r="25" spans="1:8" ht="30" customHeight="1">
      <c r="A25" s="166"/>
      <c r="B25" s="14" t="s">
        <v>27</v>
      </c>
      <c r="C25" s="173"/>
      <c r="D25" s="173"/>
      <c r="E25" s="173"/>
      <c r="F25" s="173"/>
      <c r="G25" s="173"/>
      <c r="H25" s="173"/>
    </row>
    <row r="26" spans="1:8" ht="30" customHeight="1">
      <c r="A26" s="166"/>
      <c r="B26" s="15" t="s">
        <v>28</v>
      </c>
      <c r="C26" s="166" t="s">
        <v>29</v>
      </c>
      <c r="D26" s="166"/>
      <c r="E26" s="166"/>
      <c r="F26" s="166"/>
      <c r="G26" s="166"/>
      <c r="H26" s="166"/>
    </row>
    <row r="27" spans="1:8" ht="30" customHeight="1">
      <c r="A27" s="166"/>
      <c r="B27" s="13" t="s">
        <v>30</v>
      </c>
      <c r="C27" s="166" t="s">
        <v>29</v>
      </c>
      <c r="D27" s="166"/>
      <c r="E27" s="166"/>
      <c r="F27" s="166"/>
      <c r="G27" s="166"/>
      <c r="H27" s="166"/>
    </row>
    <row r="28" spans="1:8" ht="30" customHeight="1">
      <c r="A28" s="166"/>
      <c r="B28" s="13" t="s">
        <v>31</v>
      </c>
      <c r="C28" s="166" t="s">
        <v>32</v>
      </c>
      <c r="D28" s="166"/>
      <c r="E28" s="166"/>
      <c r="F28" s="166"/>
      <c r="G28" s="166"/>
      <c r="H28" s="166"/>
    </row>
    <row r="29" spans="1:8" ht="30" customHeight="1">
      <c r="A29" s="166"/>
      <c r="B29" s="13" t="s">
        <v>33</v>
      </c>
      <c r="C29" s="166" t="s">
        <v>34</v>
      </c>
      <c r="D29" s="166"/>
      <c r="E29" s="166"/>
      <c r="F29" s="166"/>
      <c r="G29" s="166"/>
      <c r="H29" s="166"/>
    </row>
    <row r="30" spans="1:8" ht="61.5" customHeight="1">
      <c r="A30" s="166"/>
      <c r="B30" s="13" t="s">
        <v>35</v>
      </c>
      <c r="C30" s="171" t="s">
        <v>36</v>
      </c>
      <c r="D30" s="166"/>
      <c r="E30" s="166"/>
      <c r="F30" s="166"/>
      <c r="G30" s="166"/>
      <c r="H30" s="166"/>
    </row>
    <row r="31" spans="1:8" ht="30" customHeight="1">
      <c r="A31" s="166" t="s">
        <v>37</v>
      </c>
      <c r="B31" s="13" t="s">
        <v>38</v>
      </c>
      <c r="C31" s="16" t="s">
        <v>39</v>
      </c>
      <c r="D31" s="16"/>
      <c r="E31" s="180" t="s">
        <v>40</v>
      </c>
      <c r="F31" s="181"/>
      <c r="G31" s="181"/>
      <c r="H31" s="182"/>
    </row>
    <row r="32" spans="1:8" ht="30" customHeight="1">
      <c r="A32" s="166"/>
      <c r="B32" s="13" t="s">
        <v>41</v>
      </c>
      <c r="C32" s="16" t="s">
        <v>39</v>
      </c>
      <c r="D32" s="17"/>
      <c r="E32" s="180" t="s">
        <v>42</v>
      </c>
      <c r="F32" s="181"/>
      <c r="G32" s="181"/>
      <c r="H32" s="182"/>
    </row>
    <row r="33" spans="1:8" ht="30" customHeight="1">
      <c r="A33" s="166"/>
      <c r="B33" s="13" t="s">
        <v>43</v>
      </c>
      <c r="C33" s="16" t="s">
        <v>39</v>
      </c>
      <c r="D33" s="17"/>
      <c r="E33" s="174"/>
      <c r="F33" s="175"/>
      <c r="G33" s="175"/>
      <c r="H33" s="176"/>
    </row>
    <row r="34" spans="1:8" ht="30" customHeight="1">
      <c r="A34" s="166"/>
      <c r="B34" s="13" t="s">
        <v>44</v>
      </c>
      <c r="C34" s="166" t="s">
        <v>45</v>
      </c>
      <c r="D34" s="166"/>
      <c r="E34" s="166"/>
      <c r="F34" s="166"/>
      <c r="G34" s="166"/>
      <c r="H34" s="166"/>
    </row>
    <row r="35" spans="1:8" ht="30" customHeight="1">
      <c r="A35" s="166"/>
      <c r="B35" s="15" t="s">
        <v>46</v>
      </c>
      <c r="C35" s="166" t="s">
        <v>47</v>
      </c>
      <c r="D35" s="166"/>
      <c r="E35" s="166"/>
      <c r="F35" s="166"/>
      <c r="G35" s="183"/>
      <c r="H35" s="183"/>
    </row>
    <row r="36" spans="1:8" ht="30" customHeight="1">
      <c r="A36" s="166"/>
      <c r="B36" s="13" t="s">
        <v>48</v>
      </c>
      <c r="C36" s="18" t="s">
        <v>49</v>
      </c>
      <c r="D36" s="170" t="s">
        <v>50</v>
      </c>
      <c r="E36" s="170"/>
      <c r="F36" s="174"/>
      <c r="G36" s="175"/>
      <c r="H36" s="176"/>
    </row>
    <row r="37" spans="1:8" ht="30" customHeight="1">
      <c r="A37" s="166"/>
      <c r="B37" s="170" t="s">
        <v>51</v>
      </c>
      <c r="C37" s="13" t="s">
        <v>52</v>
      </c>
      <c r="D37" s="170" t="s">
        <v>53</v>
      </c>
      <c r="E37" s="170"/>
      <c r="F37" s="170" t="s">
        <v>54</v>
      </c>
      <c r="G37" s="179"/>
      <c r="H37" s="19" t="s">
        <v>55</v>
      </c>
    </row>
    <row r="38" spans="1:8" ht="30" customHeight="1">
      <c r="A38" s="166"/>
      <c r="B38" s="170"/>
      <c r="C38" s="18" t="s">
        <v>56</v>
      </c>
      <c r="D38" s="170" t="str">
        <f>D36</f>
        <v>○○科</v>
      </c>
      <c r="E38" s="170"/>
      <c r="F38" s="170" t="s">
        <v>57</v>
      </c>
      <c r="G38" s="170"/>
      <c r="H38" s="13" t="s">
        <v>58</v>
      </c>
    </row>
    <row r="39" spans="1:8" ht="30" customHeight="1">
      <c r="A39" s="166"/>
      <c r="B39" s="170"/>
      <c r="C39" s="18" t="s">
        <v>59</v>
      </c>
      <c r="D39" s="170"/>
      <c r="E39" s="170"/>
      <c r="F39" s="170"/>
      <c r="G39" s="170"/>
      <c r="H39" s="13"/>
    </row>
    <row r="40" spans="1:8" ht="30" customHeight="1">
      <c r="A40" s="166"/>
      <c r="B40" s="170"/>
      <c r="C40" s="18" t="s">
        <v>59</v>
      </c>
      <c r="D40" s="170"/>
      <c r="E40" s="170"/>
      <c r="F40" s="170"/>
      <c r="G40" s="170"/>
      <c r="H40" s="13"/>
    </row>
    <row r="41" spans="1:8" ht="30" customHeight="1">
      <c r="A41" s="166"/>
      <c r="B41" s="170"/>
      <c r="C41" s="18" t="s">
        <v>59</v>
      </c>
      <c r="D41" s="170"/>
      <c r="E41" s="170"/>
      <c r="F41" s="170"/>
      <c r="G41" s="170"/>
      <c r="H41" s="13"/>
    </row>
    <row r="42" spans="1:8" ht="30" customHeight="1">
      <c r="A42" s="166"/>
      <c r="B42" s="170"/>
      <c r="C42" s="18" t="s">
        <v>59</v>
      </c>
      <c r="D42" s="170"/>
      <c r="E42" s="170"/>
      <c r="F42" s="170"/>
      <c r="G42" s="170"/>
      <c r="H42" s="13"/>
    </row>
    <row r="43" spans="1:8" ht="30" customHeight="1">
      <c r="A43" s="166"/>
      <c r="B43" s="170"/>
      <c r="C43" s="18" t="s">
        <v>59</v>
      </c>
      <c r="D43" s="170"/>
      <c r="E43" s="170"/>
      <c r="F43" s="170"/>
      <c r="G43" s="170"/>
      <c r="H43" s="13"/>
    </row>
    <row r="44" spans="1:8" ht="30" customHeight="1">
      <c r="A44" s="166"/>
      <c r="B44" s="170"/>
      <c r="C44" s="18" t="s">
        <v>60</v>
      </c>
      <c r="D44" s="170"/>
      <c r="E44" s="170"/>
      <c r="F44" s="170"/>
      <c r="G44" s="170"/>
      <c r="H44" s="13"/>
    </row>
    <row r="45" spans="1:8" ht="30" customHeight="1">
      <c r="A45" s="166"/>
      <c r="B45" s="170"/>
      <c r="C45" s="18" t="s">
        <v>59</v>
      </c>
      <c r="D45" s="170"/>
      <c r="E45" s="170"/>
      <c r="F45" s="170"/>
      <c r="G45" s="170"/>
      <c r="H45" s="13"/>
    </row>
    <row r="46" spans="1:8" ht="30" customHeight="1">
      <c r="A46" s="166"/>
      <c r="B46" s="170"/>
      <c r="C46" s="18" t="s">
        <v>59</v>
      </c>
      <c r="D46" s="170"/>
      <c r="E46" s="170"/>
      <c r="F46" s="170"/>
      <c r="G46" s="170"/>
      <c r="H46" s="13"/>
    </row>
    <row r="47" spans="1:8" ht="30" customHeight="1">
      <c r="A47" s="166"/>
      <c r="B47" s="170"/>
      <c r="C47" s="18" t="s">
        <v>59</v>
      </c>
      <c r="D47" s="170"/>
      <c r="E47" s="170"/>
      <c r="F47" s="170"/>
      <c r="G47" s="170"/>
      <c r="H47" s="13"/>
    </row>
    <row r="48" spans="1:8" ht="30" customHeight="1">
      <c r="A48" s="166"/>
      <c r="B48" s="170"/>
      <c r="C48" s="18" t="s">
        <v>59</v>
      </c>
      <c r="D48" s="170"/>
      <c r="E48" s="170"/>
      <c r="F48" s="170"/>
      <c r="G48" s="170"/>
      <c r="H48" s="13"/>
    </row>
    <row r="49" spans="1:8" ht="30" customHeight="1">
      <c r="A49" s="166"/>
      <c r="B49" s="170"/>
      <c r="C49" s="18" t="s">
        <v>59</v>
      </c>
      <c r="D49" s="170"/>
      <c r="E49" s="170"/>
      <c r="F49" s="170"/>
      <c r="G49" s="170"/>
      <c r="H49" s="13"/>
    </row>
    <row r="50" spans="1:8" ht="30" customHeight="1">
      <c r="A50" s="166"/>
      <c r="B50" s="170"/>
      <c r="C50" s="18" t="s">
        <v>59</v>
      </c>
      <c r="D50" s="170"/>
      <c r="E50" s="170"/>
      <c r="F50" s="170"/>
      <c r="G50" s="170"/>
      <c r="H50" s="13"/>
    </row>
    <row r="51" spans="1:8" ht="30" customHeight="1">
      <c r="A51" s="166"/>
      <c r="B51" s="170"/>
      <c r="C51" s="18" t="s">
        <v>59</v>
      </c>
      <c r="D51" s="170"/>
      <c r="E51" s="170"/>
      <c r="F51" s="170"/>
      <c r="G51" s="170"/>
      <c r="H51" s="13"/>
    </row>
    <row r="52" spans="1:8" ht="30" customHeight="1">
      <c r="A52" s="166"/>
      <c r="B52" s="170"/>
      <c r="C52" s="18" t="s">
        <v>59</v>
      </c>
      <c r="D52" s="170"/>
      <c r="E52" s="170"/>
      <c r="F52" s="170"/>
      <c r="G52" s="170"/>
      <c r="H52" s="13"/>
    </row>
    <row r="53" spans="1:8" ht="30" customHeight="1">
      <c r="A53" s="166"/>
      <c r="B53" s="170"/>
      <c r="C53" s="18" t="s">
        <v>59</v>
      </c>
      <c r="D53" s="170"/>
      <c r="E53" s="170"/>
      <c r="F53" s="170"/>
      <c r="G53" s="170"/>
      <c r="H53" s="13"/>
    </row>
    <row r="54" spans="1:8" ht="30" customHeight="1">
      <c r="A54" s="166"/>
      <c r="B54" s="170"/>
      <c r="C54" s="18" t="s">
        <v>60</v>
      </c>
      <c r="D54" s="170"/>
      <c r="E54" s="170"/>
      <c r="F54" s="170"/>
      <c r="G54" s="170"/>
      <c r="H54" s="13"/>
    </row>
    <row r="55" spans="1:8" ht="30" customHeight="1">
      <c r="A55" s="166"/>
      <c r="B55" s="170"/>
      <c r="C55" s="18" t="s">
        <v>59</v>
      </c>
      <c r="D55" s="170"/>
      <c r="E55" s="170"/>
      <c r="F55" s="170"/>
      <c r="G55" s="170"/>
      <c r="H55" s="13"/>
    </row>
    <row r="56" spans="1:8" ht="30" customHeight="1">
      <c r="A56" s="166"/>
      <c r="B56" s="170"/>
      <c r="C56" s="18" t="s">
        <v>59</v>
      </c>
      <c r="D56" s="170"/>
      <c r="E56" s="170"/>
      <c r="F56" s="170"/>
      <c r="G56" s="170"/>
      <c r="H56" s="13"/>
    </row>
    <row r="57" spans="1:8" ht="30" customHeight="1">
      <c r="A57" s="166"/>
      <c r="B57" s="170"/>
      <c r="C57" s="18" t="s">
        <v>59</v>
      </c>
      <c r="D57" s="170"/>
      <c r="E57" s="170"/>
      <c r="F57" s="170"/>
      <c r="G57" s="170"/>
      <c r="H57" s="13"/>
    </row>
    <row r="58" spans="1:8" ht="30" customHeight="1">
      <c r="A58" s="166"/>
      <c r="B58" s="170"/>
      <c r="C58" s="18" t="s">
        <v>59</v>
      </c>
      <c r="D58" s="170"/>
      <c r="E58" s="170"/>
      <c r="F58" s="170"/>
      <c r="G58" s="170"/>
      <c r="H58" s="13"/>
    </row>
    <row r="59" spans="1:8" ht="30" customHeight="1">
      <c r="A59" s="166" t="s">
        <v>61</v>
      </c>
      <c r="B59" s="13" t="s">
        <v>62</v>
      </c>
      <c r="C59" s="166"/>
      <c r="D59" s="166"/>
      <c r="E59" s="166"/>
      <c r="F59" s="166"/>
      <c r="G59" s="166"/>
      <c r="H59" s="166"/>
    </row>
    <row r="60" spans="1:8" ht="30" customHeight="1">
      <c r="A60" s="166"/>
      <c r="B60" s="13" t="s">
        <v>63</v>
      </c>
      <c r="C60" s="166"/>
      <c r="D60" s="166"/>
      <c r="E60" s="166"/>
      <c r="F60" s="166"/>
      <c r="G60" s="166"/>
      <c r="H60" s="166"/>
    </row>
    <row r="61" spans="1:8" ht="30" customHeight="1">
      <c r="A61" s="166"/>
      <c r="B61" s="13" t="s">
        <v>64</v>
      </c>
      <c r="C61" s="177"/>
      <c r="D61" s="177"/>
      <c r="E61" s="177"/>
      <c r="F61" s="177"/>
      <c r="G61" s="177"/>
      <c r="H61" s="177"/>
    </row>
    <row r="62" spans="1:8" ht="30" customHeight="1">
      <c r="A62" s="166"/>
      <c r="B62" s="13" t="s">
        <v>65</v>
      </c>
      <c r="C62" s="178"/>
      <c r="D62" s="178"/>
      <c r="E62" s="178"/>
      <c r="F62" s="178"/>
      <c r="G62" s="178"/>
      <c r="H62" s="178"/>
    </row>
    <row r="63" spans="1:8" ht="30" customHeight="1">
      <c r="A63" s="166"/>
      <c r="B63" s="13" t="s">
        <v>66</v>
      </c>
      <c r="C63" s="166"/>
      <c r="D63" s="166"/>
      <c r="E63" s="166"/>
      <c r="F63" s="166"/>
      <c r="G63" s="166"/>
      <c r="H63" s="166"/>
    </row>
    <row r="64" spans="1:8" ht="30" customHeight="1">
      <c r="A64" s="166"/>
      <c r="B64" s="13" t="s">
        <v>67</v>
      </c>
      <c r="C64" s="166"/>
      <c r="D64" s="166"/>
      <c r="E64" s="166"/>
      <c r="F64" s="166"/>
      <c r="G64" s="166"/>
      <c r="H64" s="166"/>
    </row>
    <row r="65" spans="1:8" ht="30" customHeight="1">
      <c r="A65" s="166"/>
      <c r="B65" s="13" t="s">
        <v>68</v>
      </c>
      <c r="C65" s="177"/>
      <c r="D65" s="177"/>
      <c r="E65" s="177"/>
      <c r="F65" s="177"/>
      <c r="G65" s="177"/>
      <c r="H65" s="177"/>
    </row>
    <row r="66" spans="1:8" ht="30" customHeight="1">
      <c r="A66" s="166"/>
      <c r="B66" s="13" t="s">
        <v>69</v>
      </c>
      <c r="C66" s="178"/>
      <c r="D66" s="178"/>
      <c r="E66" s="178"/>
      <c r="F66" s="178"/>
      <c r="G66" s="178"/>
      <c r="H66" s="178"/>
    </row>
    <row r="67" spans="1:8" ht="30" customHeight="1">
      <c r="A67" s="166"/>
      <c r="B67" s="13" t="s">
        <v>70</v>
      </c>
      <c r="C67" s="166"/>
      <c r="D67" s="166"/>
      <c r="E67" s="166"/>
      <c r="F67" s="166"/>
      <c r="G67" s="166"/>
      <c r="H67" s="166"/>
    </row>
    <row r="68" spans="1:8" ht="33.950000000000003" customHeight="1">
      <c r="A68" s="171" t="s">
        <v>71</v>
      </c>
      <c r="B68" s="173" t="s">
        <v>72</v>
      </c>
      <c r="C68" s="166" t="s">
        <v>73</v>
      </c>
      <c r="D68" s="166"/>
      <c r="E68" s="166"/>
      <c r="F68" s="166"/>
      <c r="G68" s="166"/>
      <c r="H68" s="166"/>
    </row>
    <row r="69" spans="1:8" ht="33.950000000000003" customHeight="1">
      <c r="A69" s="171"/>
      <c r="B69" s="173"/>
      <c r="C69" s="166" t="s">
        <v>73</v>
      </c>
      <c r="D69" s="166"/>
      <c r="E69" s="166"/>
      <c r="F69" s="166"/>
      <c r="G69" s="166"/>
      <c r="H69" s="166"/>
    </row>
    <row r="70" spans="1:8" ht="30" customHeight="1">
      <c r="A70" s="171" t="s">
        <v>74</v>
      </c>
      <c r="B70" s="13" t="s">
        <v>75</v>
      </c>
      <c r="C70" s="166" t="s">
        <v>76</v>
      </c>
      <c r="D70" s="166"/>
      <c r="E70" s="166"/>
      <c r="F70" s="166"/>
      <c r="G70" s="166"/>
      <c r="H70" s="166"/>
    </row>
    <row r="71" spans="1:8" ht="30" customHeight="1">
      <c r="A71" s="171"/>
      <c r="B71" s="14" t="s">
        <v>77</v>
      </c>
      <c r="C71" s="20" t="s">
        <v>2</v>
      </c>
      <c r="D71" s="170" t="s">
        <v>78</v>
      </c>
      <c r="E71" s="170"/>
      <c r="F71" s="174"/>
      <c r="G71" s="175"/>
      <c r="H71" s="176"/>
    </row>
    <row r="72" spans="1:8" ht="30" customHeight="1">
      <c r="A72" s="171"/>
      <c r="B72" s="13" t="s">
        <v>79</v>
      </c>
      <c r="C72" s="20" t="s">
        <v>2</v>
      </c>
      <c r="D72" s="170" t="s">
        <v>78</v>
      </c>
      <c r="E72" s="170"/>
      <c r="F72" s="174"/>
      <c r="G72" s="175"/>
      <c r="H72" s="176"/>
    </row>
    <row r="73" spans="1:8" ht="30" customHeight="1">
      <c r="A73" s="171"/>
      <c r="B73" s="13" t="s">
        <v>80</v>
      </c>
      <c r="C73" s="172"/>
      <c r="D73" s="172"/>
      <c r="E73" s="172"/>
      <c r="F73" s="172"/>
      <c r="G73" s="172"/>
      <c r="H73" s="172"/>
    </row>
    <row r="74" spans="1:8" ht="30" customHeight="1">
      <c r="A74" s="171"/>
      <c r="B74" s="173" t="s">
        <v>81</v>
      </c>
      <c r="C74" s="170" t="s">
        <v>82</v>
      </c>
      <c r="D74" s="170"/>
      <c r="E74" s="166"/>
      <c r="F74" s="166"/>
      <c r="G74" s="166"/>
      <c r="H74" s="166"/>
    </row>
    <row r="75" spans="1:8" ht="30" customHeight="1">
      <c r="A75" s="171"/>
      <c r="B75" s="173"/>
      <c r="C75" s="170" t="s">
        <v>83</v>
      </c>
      <c r="D75" s="170"/>
      <c r="E75" s="166"/>
      <c r="F75" s="166"/>
      <c r="G75" s="166"/>
      <c r="H75" s="166"/>
    </row>
    <row r="76" spans="1:8" ht="30" customHeight="1">
      <c r="A76" s="171"/>
      <c r="B76" s="173"/>
      <c r="C76" s="170" t="s">
        <v>84</v>
      </c>
      <c r="D76" s="170"/>
      <c r="E76" s="166"/>
      <c r="F76" s="166"/>
      <c r="G76" s="166"/>
      <c r="H76" s="166"/>
    </row>
    <row r="77" spans="1:8" ht="30" customHeight="1">
      <c r="A77" s="171"/>
      <c r="B77" s="21" t="s">
        <v>85</v>
      </c>
      <c r="C77" s="167" t="s">
        <v>86</v>
      </c>
      <c r="D77" s="167"/>
      <c r="E77" s="167"/>
      <c r="F77" s="167"/>
      <c r="G77" s="167"/>
      <c r="H77" s="167"/>
    </row>
    <row r="78" spans="1:8" ht="30" customHeight="1">
      <c r="A78" s="171"/>
      <c r="B78" s="170" t="s">
        <v>87</v>
      </c>
      <c r="C78" s="166" t="s">
        <v>88</v>
      </c>
      <c r="D78" s="166"/>
      <c r="E78" s="166"/>
      <c r="F78" s="166"/>
      <c r="G78" s="166"/>
      <c r="H78" s="166"/>
    </row>
    <row r="79" spans="1:8" ht="30" customHeight="1">
      <c r="A79" s="171"/>
      <c r="B79" s="170"/>
      <c r="C79" s="16" t="s">
        <v>89</v>
      </c>
      <c r="D79" s="16"/>
      <c r="E79" s="16"/>
      <c r="F79" s="22"/>
      <c r="G79" s="23" t="s">
        <v>90</v>
      </c>
      <c r="H79" s="16"/>
    </row>
    <row r="80" spans="1:8" ht="30" customHeight="1">
      <c r="A80" s="171"/>
      <c r="B80" s="168" t="s">
        <v>91</v>
      </c>
      <c r="C80" s="167" t="s">
        <v>92</v>
      </c>
      <c r="D80" s="167"/>
      <c r="E80" s="167"/>
      <c r="F80" s="167"/>
      <c r="G80" s="167"/>
      <c r="H80" s="167"/>
    </row>
    <row r="81" spans="1:8" ht="30" customHeight="1">
      <c r="A81" s="171"/>
      <c r="B81" s="168"/>
      <c r="C81" s="24" t="s">
        <v>93</v>
      </c>
      <c r="D81" s="24"/>
      <c r="E81" s="24"/>
      <c r="F81" s="167"/>
      <c r="G81" s="167"/>
      <c r="H81" s="167"/>
    </row>
    <row r="82" spans="1:8" ht="30" customHeight="1">
      <c r="A82" s="171"/>
      <c r="B82" s="170" t="s">
        <v>94</v>
      </c>
      <c r="C82" s="166" t="s">
        <v>95</v>
      </c>
      <c r="D82" s="166"/>
      <c r="E82" s="166"/>
      <c r="F82" s="166"/>
      <c r="G82" s="166"/>
      <c r="H82" s="166"/>
    </row>
    <row r="83" spans="1:8" ht="30" customHeight="1">
      <c r="A83" s="171"/>
      <c r="B83" s="170"/>
      <c r="C83" s="166" t="s">
        <v>96</v>
      </c>
      <c r="D83" s="166"/>
      <c r="E83" s="166"/>
      <c r="F83" s="166"/>
      <c r="G83" s="166"/>
      <c r="H83" s="166"/>
    </row>
    <row r="84" spans="1:8" ht="30" customHeight="1">
      <c r="A84" s="171"/>
      <c r="B84" s="170"/>
      <c r="C84" s="166" t="s">
        <v>97</v>
      </c>
      <c r="D84" s="166"/>
      <c r="E84" s="166"/>
      <c r="F84" s="166"/>
      <c r="G84" s="166"/>
      <c r="H84" s="166"/>
    </row>
    <row r="85" spans="1:8" ht="30" customHeight="1">
      <c r="A85" s="171"/>
      <c r="B85" s="170"/>
      <c r="C85" s="166" t="s">
        <v>98</v>
      </c>
      <c r="D85" s="166"/>
      <c r="E85" s="166"/>
      <c r="F85" s="166"/>
      <c r="G85" s="166"/>
      <c r="H85" s="166"/>
    </row>
    <row r="86" spans="1:8" ht="30" customHeight="1">
      <c r="A86" s="171"/>
      <c r="B86" s="170"/>
      <c r="C86" s="166" t="s">
        <v>99</v>
      </c>
      <c r="D86" s="166"/>
      <c r="E86" s="166"/>
      <c r="F86" s="166"/>
      <c r="G86" s="166"/>
      <c r="H86" s="166"/>
    </row>
    <row r="87" spans="1:8" ht="30" customHeight="1">
      <c r="A87" s="171"/>
      <c r="B87" s="170"/>
      <c r="C87" s="166" t="s">
        <v>100</v>
      </c>
      <c r="D87" s="166"/>
      <c r="E87" s="166"/>
      <c r="F87" s="166"/>
      <c r="G87" s="166"/>
      <c r="H87" s="166"/>
    </row>
    <row r="88" spans="1:8" ht="30" customHeight="1">
      <c r="A88" s="171"/>
      <c r="B88" s="170"/>
      <c r="C88" s="166" t="s">
        <v>101</v>
      </c>
      <c r="D88" s="166"/>
      <c r="E88" s="166"/>
      <c r="F88" s="166"/>
      <c r="G88" s="166"/>
      <c r="H88" s="166"/>
    </row>
    <row r="89" spans="1:8" ht="29.25" customHeight="1">
      <c r="A89" s="171" t="s">
        <v>102</v>
      </c>
      <c r="B89" s="170" t="s">
        <v>103</v>
      </c>
      <c r="C89" s="169"/>
      <c r="D89" s="169"/>
      <c r="E89" s="169"/>
      <c r="F89" s="169"/>
      <c r="G89" s="169"/>
      <c r="H89" s="169"/>
    </row>
    <row r="90" spans="1:8" ht="29.25" customHeight="1">
      <c r="A90" s="171"/>
      <c r="B90" s="170"/>
      <c r="C90" s="166"/>
      <c r="D90" s="166"/>
      <c r="E90" s="166"/>
      <c r="F90" s="166"/>
      <c r="G90" s="166"/>
      <c r="H90" s="166"/>
    </row>
    <row r="91" spans="1:8" ht="29.25" customHeight="1">
      <c r="A91" s="171"/>
      <c r="B91" s="170"/>
      <c r="C91" s="166"/>
      <c r="D91" s="166"/>
      <c r="E91" s="166"/>
      <c r="F91" s="166"/>
      <c r="G91" s="166"/>
      <c r="H91" s="166"/>
    </row>
    <row r="92" spans="1:8" ht="29.25" customHeight="1">
      <c r="A92" s="171"/>
      <c r="B92" s="13" t="s">
        <v>104</v>
      </c>
      <c r="C92" s="166"/>
      <c r="D92" s="166"/>
      <c r="E92" s="166"/>
      <c r="F92" s="166"/>
      <c r="G92" s="166"/>
      <c r="H92" s="166"/>
    </row>
    <row r="93" spans="1:8" ht="29.25" customHeight="1">
      <c r="A93" s="171"/>
      <c r="B93" s="170" t="s">
        <v>105</v>
      </c>
      <c r="C93" s="166"/>
      <c r="D93" s="166"/>
      <c r="E93" s="166"/>
      <c r="F93" s="166"/>
      <c r="G93" s="166"/>
      <c r="H93" s="166"/>
    </row>
    <row r="94" spans="1:8" ht="29.25" customHeight="1">
      <c r="A94" s="171"/>
      <c r="B94" s="170"/>
      <c r="C94" s="166"/>
      <c r="D94" s="166"/>
      <c r="E94" s="166"/>
      <c r="F94" s="166"/>
      <c r="G94" s="166"/>
      <c r="H94" s="166"/>
    </row>
    <row r="95" spans="1:8" ht="30" customHeight="1">
      <c r="A95" s="166" t="s">
        <v>106</v>
      </c>
      <c r="B95" s="170" t="s">
        <v>103</v>
      </c>
      <c r="C95" s="169"/>
      <c r="D95" s="169"/>
      <c r="E95" s="169"/>
      <c r="F95" s="169"/>
      <c r="G95" s="169"/>
      <c r="H95" s="169"/>
    </row>
    <row r="96" spans="1:8" ht="30" customHeight="1">
      <c r="A96" s="166"/>
      <c r="B96" s="170"/>
      <c r="C96" s="166"/>
      <c r="D96" s="166"/>
      <c r="E96" s="166"/>
      <c r="F96" s="166"/>
      <c r="G96" s="166"/>
      <c r="H96" s="166"/>
    </row>
    <row r="97" spans="1:8" ht="30" customHeight="1">
      <c r="A97" s="166"/>
      <c r="B97" s="170"/>
      <c r="C97" s="166"/>
      <c r="D97" s="166"/>
      <c r="E97" s="166"/>
      <c r="F97" s="166"/>
      <c r="G97" s="166"/>
      <c r="H97" s="166"/>
    </row>
    <row r="98" spans="1:8" ht="30" customHeight="1">
      <c r="A98" s="166"/>
      <c r="B98" s="13" t="s">
        <v>104</v>
      </c>
      <c r="C98" s="166"/>
      <c r="D98" s="166"/>
      <c r="E98" s="166"/>
      <c r="F98" s="166"/>
      <c r="G98" s="166"/>
      <c r="H98" s="166"/>
    </row>
    <row r="99" spans="1:8" ht="30" customHeight="1">
      <c r="A99" s="166"/>
      <c r="B99" s="25" t="s">
        <v>53</v>
      </c>
      <c r="C99" s="166"/>
      <c r="D99" s="166"/>
      <c r="E99" s="166"/>
      <c r="F99" s="166"/>
      <c r="G99" s="166"/>
      <c r="H99" s="166"/>
    </row>
    <row r="100" spans="1:8" ht="30" customHeight="1">
      <c r="A100" s="166"/>
      <c r="B100" s="25" t="s">
        <v>55</v>
      </c>
      <c r="C100" s="166"/>
      <c r="D100" s="166"/>
      <c r="E100" s="166"/>
      <c r="F100" s="166"/>
      <c r="G100" s="166"/>
      <c r="H100" s="166"/>
    </row>
    <row r="101" spans="1:8" ht="30" customHeight="1">
      <c r="A101" s="166"/>
      <c r="B101" s="13" t="s">
        <v>107</v>
      </c>
      <c r="C101" s="166"/>
      <c r="D101" s="166"/>
      <c r="E101" s="166"/>
      <c r="F101" s="166"/>
      <c r="G101" s="166"/>
      <c r="H101" s="166"/>
    </row>
    <row r="102" spans="1:8" ht="30" customHeight="1">
      <c r="A102" s="166"/>
      <c r="B102" s="13" t="s">
        <v>108</v>
      </c>
      <c r="C102" s="166"/>
      <c r="D102" s="166"/>
      <c r="E102" s="166"/>
      <c r="F102" s="166"/>
      <c r="G102" s="166"/>
      <c r="H102" s="166"/>
    </row>
    <row r="103" spans="1:8" ht="30" customHeight="1">
      <c r="A103" s="166"/>
      <c r="B103" s="13" t="s">
        <v>109</v>
      </c>
      <c r="C103" s="166"/>
      <c r="D103" s="166"/>
      <c r="E103" s="166"/>
      <c r="F103" s="166"/>
      <c r="G103" s="166"/>
      <c r="H103" s="166"/>
    </row>
    <row r="104" spans="1:8" ht="30" customHeight="1">
      <c r="A104" s="171" t="s">
        <v>110</v>
      </c>
      <c r="B104" s="170" t="s">
        <v>103</v>
      </c>
      <c r="C104" s="169"/>
      <c r="D104" s="169"/>
      <c r="E104" s="169"/>
      <c r="F104" s="169"/>
      <c r="G104" s="169"/>
      <c r="H104" s="169"/>
    </row>
    <row r="105" spans="1:8" ht="30" customHeight="1">
      <c r="A105" s="166"/>
      <c r="B105" s="170"/>
      <c r="C105" s="166"/>
      <c r="D105" s="166"/>
      <c r="E105" s="166"/>
      <c r="F105" s="166"/>
      <c r="G105" s="166"/>
      <c r="H105" s="166"/>
    </row>
    <row r="106" spans="1:8" ht="30" customHeight="1">
      <c r="A106" s="166"/>
      <c r="B106" s="170"/>
      <c r="C106" s="166"/>
      <c r="D106" s="166"/>
      <c r="E106" s="166"/>
      <c r="F106" s="166"/>
      <c r="G106" s="166"/>
      <c r="H106" s="166"/>
    </row>
    <row r="107" spans="1:8" ht="30" customHeight="1">
      <c r="A107" s="166"/>
      <c r="B107" s="13" t="s">
        <v>104</v>
      </c>
      <c r="C107" s="166"/>
      <c r="D107" s="166"/>
      <c r="E107" s="166"/>
      <c r="F107" s="166"/>
      <c r="G107" s="166"/>
      <c r="H107" s="166"/>
    </row>
    <row r="108" spans="1:8" ht="30" customHeight="1">
      <c r="A108" s="166"/>
      <c r="B108" s="25" t="s">
        <v>53</v>
      </c>
      <c r="C108" s="166"/>
      <c r="D108" s="166"/>
      <c r="E108" s="166"/>
      <c r="F108" s="166"/>
      <c r="G108" s="166"/>
      <c r="H108" s="166"/>
    </row>
    <row r="109" spans="1:8" ht="30" customHeight="1">
      <c r="A109" s="166"/>
      <c r="B109" s="25" t="s">
        <v>55</v>
      </c>
      <c r="C109" s="166"/>
      <c r="D109" s="166"/>
      <c r="E109" s="166"/>
      <c r="F109" s="166"/>
      <c r="G109" s="166"/>
      <c r="H109" s="166"/>
    </row>
    <row r="110" spans="1:8" ht="30" customHeight="1">
      <c r="A110" s="166"/>
      <c r="B110" s="13" t="s">
        <v>107</v>
      </c>
      <c r="C110" s="166"/>
      <c r="D110" s="166"/>
      <c r="E110" s="166"/>
      <c r="F110" s="166"/>
      <c r="G110" s="166"/>
      <c r="H110" s="166"/>
    </row>
    <row r="111" spans="1:8" ht="30" customHeight="1">
      <c r="A111" s="166"/>
      <c r="B111" s="13" t="s">
        <v>108</v>
      </c>
      <c r="C111" s="166"/>
      <c r="D111" s="166"/>
      <c r="E111" s="166"/>
      <c r="F111" s="166"/>
      <c r="G111" s="166"/>
      <c r="H111" s="166"/>
    </row>
    <row r="112" spans="1:8" ht="30" customHeight="1">
      <c r="A112" s="166"/>
      <c r="B112" s="13" t="s">
        <v>111</v>
      </c>
      <c r="C112" s="166"/>
      <c r="D112" s="166"/>
      <c r="E112" s="166"/>
      <c r="F112" s="166"/>
      <c r="G112" s="166"/>
      <c r="H112" s="166"/>
    </row>
    <row r="113" spans="1:8" ht="30" customHeight="1">
      <c r="A113" s="167" t="s">
        <v>376</v>
      </c>
      <c r="B113" s="13" t="s">
        <v>112</v>
      </c>
      <c r="C113" s="166"/>
      <c r="D113" s="166"/>
      <c r="E113" s="166"/>
      <c r="F113" s="166"/>
      <c r="G113" s="166"/>
      <c r="H113" s="166"/>
    </row>
    <row r="114" spans="1:8" ht="30" customHeight="1">
      <c r="A114" s="167"/>
      <c r="B114" s="170" t="s">
        <v>113</v>
      </c>
      <c r="C114" s="166"/>
      <c r="D114" s="166"/>
      <c r="E114" s="166"/>
      <c r="F114" s="166"/>
      <c r="G114" s="166"/>
      <c r="H114" s="166"/>
    </row>
    <row r="115" spans="1:8" ht="30" customHeight="1">
      <c r="A115" s="167"/>
      <c r="B115" s="170"/>
      <c r="C115" s="166"/>
      <c r="D115" s="166"/>
      <c r="E115" s="166"/>
      <c r="F115" s="166"/>
      <c r="G115" s="166"/>
      <c r="H115" s="166"/>
    </row>
    <row r="116" spans="1:8" ht="30" customHeight="1">
      <c r="A116" s="167"/>
      <c r="B116" s="170" t="s">
        <v>114</v>
      </c>
      <c r="C116" s="169"/>
      <c r="D116" s="169"/>
      <c r="E116" s="169"/>
      <c r="F116" s="169"/>
      <c r="G116" s="169"/>
      <c r="H116" s="169"/>
    </row>
    <row r="117" spans="1:8" ht="30" customHeight="1">
      <c r="A117" s="167"/>
      <c r="B117" s="170"/>
      <c r="C117" s="166"/>
      <c r="D117" s="166"/>
      <c r="E117" s="166"/>
      <c r="F117" s="166"/>
      <c r="G117" s="166"/>
      <c r="H117" s="166"/>
    </row>
    <row r="118" spans="1:8" ht="30" customHeight="1">
      <c r="A118" s="167"/>
      <c r="B118" s="170"/>
      <c r="C118" s="166"/>
      <c r="D118" s="166"/>
      <c r="E118" s="166"/>
      <c r="F118" s="166"/>
      <c r="G118" s="166"/>
      <c r="H118" s="166"/>
    </row>
    <row r="119" spans="1:8" ht="30" customHeight="1">
      <c r="A119" s="167"/>
      <c r="B119" s="25" t="s">
        <v>115</v>
      </c>
      <c r="C119" s="166"/>
      <c r="D119" s="166"/>
      <c r="E119" s="166"/>
      <c r="F119" s="166"/>
      <c r="G119" s="166"/>
      <c r="H119" s="166"/>
    </row>
    <row r="120" spans="1:8" ht="30" customHeight="1">
      <c r="A120" s="167"/>
      <c r="B120" s="25" t="s">
        <v>116</v>
      </c>
      <c r="C120" s="166"/>
      <c r="D120" s="166"/>
      <c r="E120" s="166"/>
      <c r="F120" s="166"/>
      <c r="G120" s="166"/>
      <c r="H120" s="166"/>
    </row>
    <row r="121" spans="1:8" ht="30" customHeight="1">
      <c r="A121" s="167"/>
      <c r="B121" s="25" t="s">
        <v>117</v>
      </c>
      <c r="C121" s="166"/>
      <c r="D121" s="166"/>
      <c r="E121" s="166"/>
      <c r="F121" s="166"/>
      <c r="G121" s="166"/>
      <c r="H121" s="166"/>
    </row>
    <row r="122" spans="1:8" ht="30" customHeight="1">
      <c r="A122" s="167"/>
      <c r="B122" s="168" t="s">
        <v>118</v>
      </c>
      <c r="C122" s="169"/>
      <c r="D122" s="169"/>
      <c r="E122" s="169"/>
      <c r="F122" s="169"/>
      <c r="G122" s="169"/>
      <c r="H122" s="169"/>
    </row>
    <row r="123" spans="1:8" ht="30" customHeight="1">
      <c r="A123" s="167"/>
      <c r="B123" s="168"/>
      <c r="C123" s="166"/>
      <c r="D123" s="166"/>
      <c r="E123" s="166"/>
      <c r="F123" s="166"/>
      <c r="G123" s="166"/>
      <c r="H123" s="166"/>
    </row>
    <row r="124" spans="1:8" ht="30" customHeight="1">
      <c r="A124" s="167"/>
      <c r="B124" s="168"/>
      <c r="C124" s="166"/>
      <c r="D124" s="166"/>
      <c r="E124" s="166"/>
      <c r="F124" s="166"/>
      <c r="G124" s="166"/>
      <c r="H124" s="166"/>
    </row>
    <row r="125" spans="1:8" ht="30" customHeight="1">
      <c r="A125" s="167"/>
      <c r="B125" s="13" t="s">
        <v>119</v>
      </c>
      <c r="C125" s="166"/>
      <c r="D125" s="166"/>
      <c r="E125" s="166"/>
      <c r="F125" s="166"/>
      <c r="G125" s="166"/>
      <c r="H125" s="166"/>
    </row>
    <row r="126" spans="1:8">
      <c r="A126" s="2" t="s">
        <v>120</v>
      </c>
    </row>
  </sheetData>
  <mergeCells count="173">
    <mergeCell ref="A11:A16"/>
    <mergeCell ref="C11:H11"/>
    <mergeCell ref="C12:H12"/>
    <mergeCell ref="C13:H13"/>
    <mergeCell ref="C14:H14"/>
    <mergeCell ref="C15:H15"/>
    <mergeCell ref="C16:H16"/>
    <mergeCell ref="F1:H1"/>
    <mergeCell ref="E2:E3"/>
    <mergeCell ref="A6:H6"/>
    <mergeCell ref="A7:A8"/>
    <mergeCell ref="B7:H8"/>
    <mergeCell ref="A9:A10"/>
    <mergeCell ref="B9:H10"/>
    <mergeCell ref="C25:H25"/>
    <mergeCell ref="C26:H26"/>
    <mergeCell ref="C27:H27"/>
    <mergeCell ref="C28:H28"/>
    <mergeCell ref="C29:H29"/>
    <mergeCell ref="C30:H30"/>
    <mergeCell ref="A17:A30"/>
    <mergeCell ref="C17:H17"/>
    <mergeCell ref="C18:H18"/>
    <mergeCell ref="C19:H19"/>
    <mergeCell ref="B20:B22"/>
    <mergeCell ref="C20:H20"/>
    <mergeCell ref="C21:H21"/>
    <mergeCell ref="C22:H22"/>
    <mergeCell ref="C23:H23"/>
    <mergeCell ref="C24:H24"/>
    <mergeCell ref="F37:G37"/>
    <mergeCell ref="D38:E38"/>
    <mergeCell ref="F38:G38"/>
    <mergeCell ref="D39:E39"/>
    <mergeCell ref="F39:G39"/>
    <mergeCell ref="D40:E40"/>
    <mergeCell ref="F40:G40"/>
    <mergeCell ref="A31:A58"/>
    <mergeCell ref="E31:H31"/>
    <mergeCell ref="E32:H32"/>
    <mergeCell ref="E33:H33"/>
    <mergeCell ref="C34:H34"/>
    <mergeCell ref="C35:H35"/>
    <mergeCell ref="D36:F36"/>
    <mergeCell ref="G36:H36"/>
    <mergeCell ref="B37:B58"/>
    <mergeCell ref="D37:E37"/>
    <mergeCell ref="D44:E44"/>
    <mergeCell ref="F44:G44"/>
    <mergeCell ref="D45:E45"/>
    <mergeCell ref="F45:G45"/>
    <mergeCell ref="D46:E46"/>
    <mergeCell ref="F46:G46"/>
    <mergeCell ref="D41:E41"/>
    <mergeCell ref="F41:G41"/>
    <mergeCell ref="D42:E42"/>
    <mergeCell ref="F42:G42"/>
    <mergeCell ref="D43:E43"/>
    <mergeCell ref="F43:G43"/>
    <mergeCell ref="D50:E50"/>
    <mergeCell ref="F50:G50"/>
    <mergeCell ref="D51:E51"/>
    <mergeCell ref="F51:G51"/>
    <mergeCell ref="D52:E52"/>
    <mergeCell ref="F52:G52"/>
    <mergeCell ref="D47:E47"/>
    <mergeCell ref="F47:G47"/>
    <mergeCell ref="D48:E48"/>
    <mergeCell ref="F48:G48"/>
    <mergeCell ref="D49:E49"/>
    <mergeCell ref="F49:G49"/>
    <mergeCell ref="D56:E56"/>
    <mergeCell ref="F56:G56"/>
    <mergeCell ref="D57:E57"/>
    <mergeCell ref="F57:G57"/>
    <mergeCell ref="D58:E58"/>
    <mergeCell ref="F58:G58"/>
    <mergeCell ref="D53:E53"/>
    <mergeCell ref="F53:G53"/>
    <mergeCell ref="D54:E54"/>
    <mergeCell ref="F54:G54"/>
    <mergeCell ref="D55:E55"/>
    <mergeCell ref="F55:G55"/>
    <mergeCell ref="A59:A67"/>
    <mergeCell ref="C59:H59"/>
    <mergeCell ref="C60:H60"/>
    <mergeCell ref="C61:H61"/>
    <mergeCell ref="C62:H62"/>
    <mergeCell ref="C63:H63"/>
    <mergeCell ref="C64:H64"/>
    <mergeCell ref="C65:H65"/>
    <mergeCell ref="C66:H66"/>
    <mergeCell ref="C67:H67"/>
    <mergeCell ref="C73:H73"/>
    <mergeCell ref="B74:B76"/>
    <mergeCell ref="C74:D74"/>
    <mergeCell ref="E74:H74"/>
    <mergeCell ref="C75:D75"/>
    <mergeCell ref="E75:H75"/>
    <mergeCell ref="C76:D76"/>
    <mergeCell ref="E76:H76"/>
    <mergeCell ref="A68:A69"/>
    <mergeCell ref="B68:B69"/>
    <mergeCell ref="C68:H68"/>
    <mergeCell ref="C69:H69"/>
    <mergeCell ref="A70:A88"/>
    <mergeCell ref="C70:H70"/>
    <mergeCell ref="D71:F71"/>
    <mergeCell ref="G71:H71"/>
    <mergeCell ref="D72:F72"/>
    <mergeCell ref="G72:H72"/>
    <mergeCell ref="B82:B88"/>
    <mergeCell ref="C82:H82"/>
    <mergeCell ref="C83:H83"/>
    <mergeCell ref="C84:H84"/>
    <mergeCell ref="C85:H85"/>
    <mergeCell ref="C86:H86"/>
    <mergeCell ref="C87:H87"/>
    <mergeCell ref="C88:H88"/>
    <mergeCell ref="C77:H77"/>
    <mergeCell ref="B78:B79"/>
    <mergeCell ref="C78:H78"/>
    <mergeCell ref="B80:B81"/>
    <mergeCell ref="C80:H80"/>
    <mergeCell ref="F81:H81"/>
    <mergeCell ref="A89:A94"/>
    <mergeCell ref="B89:B91"/>
    <mergeCell ref="C89:H89"/>
    <mergeCell ref="C90:H90"/>
    <mergeCell ref="C91:H91"/>
    <mergeCell ref="C92:H92"/>
    <mergeCell ref="B93:B94"/>
    <mergeCell ref="C93:H93"/>
    <mergeCell ref="C94:H94"/>
    <mergeCell ref="C103:H103"/>
    <mergeCell ref="A104:A112"/>
    <mergeCell ref="B104:B106"/>
    <mergeCell ref="C104:H104"/>
    <mergeCell ref="C105:H105"/>
    <mergeCell ref="C106:H106"/>
    <mergeCell ref="C107:H107"/>
    <mergeCell ref="C108:H108"/>
    <mergeCell ref="C109:H109"/>
    <mergeCell ref="C110:H110"/>
    <mergeCell ref="A95:A103"/>
    <mergeCell ref="B95:B97"/>
    <mergeCell ref="C95:H95"/>
    <mergeCell ref="C96:H96"/>
    <mergeCell ref="C97:H97"/>
    <mergeCell ref="C98:H98"/>
    <mergeCell ref="C99:H99"/>
    <mergeCell ref="C100:H100"/>
    <mergeCell ref="C101:H101"/>
    <mergeCell ref="C102:H102"/>
    <mergeCell ref="C111:H111"/>
    <mergeCell ref="C112:H112"/>
    <mergeCell ref="C125:H125"/>
    <mergeCell ref="A113:A125"/>
    <mergeCell ref="C118:H118"/>
    <mergeCell ref="C119:H119"/>
    <mergeCell ref="C120:H120"/>
    <mergeCell ref="C121:H121"/>
    <mergeCell ref="B122:B124"/>
    <mergeCell ref="C122:H122"/>
    <mergeCell ref="C123:H123"/>
    <mergeCell ref="C124:H124"/>
    <mergeCell ref="C113:H113"/>
    <mergeCell ref="B114:B115"/>
    <mergeCell ref="C114:H114"/>
    <mergeCell ref="C115:H115"/>
    <mergeCell ref="B116:B118"/>
    <mergeCell ref="C116:H116"/>
    <mergeCell ref="C117:H117"/>
  </mergeCells>
  <phoneticPr fontId="3"/>
  <dataValidations count="2">
    <dataValidation type="list" allowBlank="1" showInputMessage="1" showErrorMessage="1" sqref="C65660:F65669 IY65660:JB65669 SU65660:SX65669 ACQ65660:ACT65669 AMM65660:AMP65669 AWI65660:AWL65669 BGE65660:BGH65669 BQA65660:BQD65669 BZW65660:BZZ65669 CJS65660:CJV65669 CTO65660:CTR65669 DDK65660:DDN65669 DNG65660:DNJ65669 DXC65660:DXF65669 EGY65660:EHB65669 EQU65660:EQX65669 FAQ65660:FAT65669 FKM65660:FKP65669 FUI65660:FUL65669 GEE65660:GEH65669 GOA65660:GOD65669 GXW65660:GXZ65669 HHS65660:HHV65669 HRO65660:HRR65669 IBK65660:IBN65669 ILG65660:ILJ65669 IVC65660:IVF65669 JEY65660:JFB65669 JOU65660:JOX65669 JYQ65660:JYT65669 KIM65660:KIP65669 KSI65660:KSL65669 LCE65660:LCH65669 LMA65660:LMD65669 LVW65660:LVZ65669 MFS65660:MFV65669 MPO65660:MPR65669 MZK65660:MZN65669 NJG65660:NJJ65669 NTC65660:NTF65669 OCY65660:ODB65669 OMU65660:OMX65669 OWQ65660:OWT65669 PGM65660:PGP65669 PQI65660:PQL65669 QAE65660:QAH65669 QKA65660:QKD65669 QTW65660:QTZ65669 RDS65660:RDV65669 RNO65660:RNR65669 RXK65660:RXN65669 SHG65660:SHJ65669 SRC65660:SRF65669 TAY65660:TBB65669 TKU65660:TKX65669 TUQ65660:TUT65669 UEM65660:UEP65669 UOI65660:UOL65669 UYE65660:UYH65669 VIA65660:VID65669 VRW65660:VRZ65669 WBS65660:WBV65669 WLO65660:WLR65669 WVK65660:WVN65669 C131196:F131205 IY131196:JB131205 SU131196:SX131205 ACQ131196:ACT131205 AMM131196:AMP131205 AWI131196:AWL131205 BGE131196:BGH131205 BQA131196:BQD131205 BZW131196:BZZ131205 CJS131196:CJV131205 CTO131196:CTR131205 DDK131196:DDN131205 DNG131196:DNJ131205 DXC131196:DXF131205 EGY131196:EHB131205 EQU131196:EQX131205 FAQ131196:FAT131205 FKM131196:FKP131205 FUI131196:FUL131205 GEE131196:GEH131205 GOA131196:GOD131205 GXW131196:GXZ131205 HHS131196:HHV131205 HRO131196:HRR131205 IBK131196:IBN131205 ILG131196:ILJ131205 IVC131196:IVF131205 JEY131196:JFB131205 JOU131196:JOX131205 JYQ131196:JYT131205 KIM131196:KIP131205 KSI131196:KSL131205 LCE131196:LCH131205 LMA131196:LMD131205 LVW131196:LVZ131205 MFS131196:MFV131205 MPO131196:MPR131205 MZK131196:MZN131205 NJG131196:NJJ131205 NTC131196:NTF131205 OCY131196:ODB131205 OMU131196:OMX131205 OWQ131196:OWT131205 PGM131196:PGP131205 PQI131196:PQL131205 QAE131196:QAH131205 QKA131196:QKD131205 QTW131196:QTZ131205 RDS131196:RDV131205 RNO131196:RNR131205 RXK131196:RXN131205 SHG131196:SHJ131205 SRC131196:SRF131205 TAY131196:TBB131205 TKU131196:TKX131205 TUQ131196:TUT131205 UEM131196:UEP131205 UOI131196:UOL131205 UYE131196:UYH131205 VIA131196:VID131205 VRW131196:VRZ131205 WBS131196:WBV131205 WLO131196:WLR131205 WVK131196:WVN131205 C196732:F196741 IY196732:JB196741 SU196732:SX196741 ACQ196732:ACT196741 AMM196732:AMP196741 AWI196732:AWL196741 BGE196732:BGH196741 BQA196732:BQD196741 BZW196732:BZZ196741 CJS196732:CJV196741 CTO196732:CTR196741 DDK196732:DDN196741 DNG196732:DNJ196741 DXC196732:DXF196741 EGY196732:EHB196741 EQU196732:EQX196741 FAQ196732:FAT196741 FKM196732:FKP196741 FUI196732:FUL196741 GEE196732:GEH196741 GOA196732:GOD196741 GXW196732:GXZ196741 HHS196732:HHV196741 HRO196732:HRR196741 IBK196732:IBN196741 ILG196732:ILJ196741 IVC196732:IVF196741 JEY196732:JFB196741 JOU196732:JOX196741 JYQ196732:JYT196741 KIM196732:KIP196741 KSI196732:KSL196741 LCE196732:LCH196741 LMA196732:LMD196741 LVW196732:LVZ196741 MFS196732:MFV196741 MPO196732:MPR196741 MZK196732:MZN196741 NJG196732:NJJ196741 NTC196732:NTF196741 OCY196732:ODB196741 OMU196732:OMX196741 OWQ196732:OWT196741 PGM196732:PGP196741 PQI196732:PQL196741 QAE196732:QAH196741 QKA196732:QKD196741 QTW196732:QTZ196741 RDS196732:RDV196741 RNO196732:RNR196741 RXK196732:RXN196741 SHG196732:SHJ196741 SRC196732:SRF196741 TAY196732:TBB196741 TKU196732:TKX196741 TUQ196732:TUT196741 UEM196732:UEP196741 UOI196732:UOL196741 UYE196732:UYH196741 VIA196732:VID196741 VRW196732:VRZ196741 WBS196732:WBV196741 WLO196732:WLR196741 WVK196732:WVN196741 C262268:F262277 IY262268:JB262277 SU262268:SX262277 ACQ262268:ACT262277 AMM262268:AMP262277 AWI262268:AWL262277 BGE262268:BGH262277 BQA262268:BQD262277 BZW262268:BZZ262277 CJS262268:CJV262277 CTO262268:CTR262277 DDK262268:DDN262277 DNG262268:DNJ262277 DXC262268:DXF262277 EGY262268:EHB262277 EQU262268:EQX262277 FAQ262268:FAT262277 FKM262268:FKP262277 FUI262268:FUL262277 GEE262268:GEH262277 GOA262268:GOD262277 GXW262268:GXZ262277 HHS262268:HHV262277 HRO262268:HRR262277 IBK262268:IBN262277 ILG262268:ILJ262277 IVC262268:IVF262277 JEY262268:JFB262277 JOU262268:JOX262277 JYQ262268:JYT262277 KIM262268:KIP262277 KSI262268:KSL262277 LCE262268:LCH262277 LMA262268:LMD262277 LVW262268:LVZ262277 MFS262268:MFV262277 MPO262268:MPR262277 MZK262268:MZN262277 NJG262268:NJJ262277 NTC262268:NTF262277 OCY262268:ODB262277 OMU262268:OMX262277 OWQ262268:OWT262277 PGM262268:PGP262277 PQI262268:PQL262277 QAE262268:QAH262277 QKA262268:QKD262277 QTW262268:QTZ262277 RDS262268:RDV262277 RNO262268:RNR262277 RXK262268:RXN262277 SHG262268:SHJ262277 SRC262268:SRF262277 TAY262268:TBB262277 TKU262268:TKX262277 TUQ262268:TUT262277 UEM262268:UEP262277 UOI262268:UOL262277 UYE262268:UYH262277 VIA262268:VID262277 VRW262268:VRZ262277 WBS262268:WBV262277 WLO262268:WLR262277 WVK262268:WVN262277 C327804:F327813 IY327804:JB327813 SU327804:SX327813 ACQ327804:ACT327813 AMM327804:AMP327813 AWI327804:AWL327813 BGE327804:BGH327813 BQA327804:BQD327813 BZW327804:BZZ327813 CJS327804:CJV327813 CTO327804:CTR327813 DDK327804:DDN327813 DNG327804:DNJ327813 DXC327804:DXF327813 EGY327804:EHB327813 EQU327804:EQX327813 FAQ327804:FAT327813 FKM327804:FKP327813 FUI327804:FUL327813 GEE327804:GEH327813 GOA327804:GOD327813 GXW327804:GXZ327813 HHS327804:HHV327813 HRO327804:HRR327813 IBK327804:IBN327813 ILG327804:ILJ327813 IVC327804:IVF327813 JEY327804:JFB327813 JOU327804:JOX327813 JYQ327804:JYT327813 KIM327804:KIP327813 KSI327804:KSL327813 LCE327804:LCH327813 LMA327804:LMD327813 LVW327804:LVZ327813 MFS327804:MFV327813 MPO327804:MPR327813 MZK327804:MZN327813 NJG327804:NJJ327813 NTC327804:NTF327813 OCY327804:ODB327813 OMU327804:OMX327813 OWQ327804:OWT327813 PGM327804:PGP327813 PQI327804:PQL327813 QAE327804:QAH327813 QKA327804:QKD327813 QTW327804:QTZ327813 RDS327804:RDV327813 RNO327804:RNR327813 RXK327804:RXN327813 SHG327804:SHJ327813 SRC327804:SRF327813 TAY327804:TBB327813 TKU327804:TKX327813 TUQ327804:TUT327813 UEM327804:UEP327813 UOI327804:UOL327813 UYE327804:UYH327813 VIA327804:VID327813 VRW327804:VRZ327813 WBS327804:WBV327813 WLO327804:WLR327813 WVK327804:WVN327813 C393340:F393349 IY393340:JB393349 SU393340:SX393349 ACQ393340:ACT393349 AMM393340:AMP393349 AWI393340:AWL393349 BGE393340:BGH393349 BQA393340:BQD393349 BZW393340:BZZ393349 CJS393340:CJV393349 CTO393340:CTR393349 DDK393340:DDN393349 DNG393340:DNJ393349 DXC393340:DXF393349 EGY393340:EHB393349 EQU393340:EQX393349 FAQ393340:FAT393349 FKM393340:FKP393349 FUI393340:FUL393349 GEE393340:GEH393349 GOA393340:GOD393349 GXW393340:GXZ393349 HHS393340:HHV393349 HRO393340:HRR393349 IBK393340:IBN393349 ILG393340:ILJ393349 IVC393340:IVF393349 JEY393340:JFB393349 JOU393340:JOX393349 JYQ393340:JYT393349 KIM393340:KIP393349 KSI393340:KSL393349 LCE393340:LCH393349 LMA393340:LMD393349 LVW393340:LVZ393349 MFS393340:MFV393349 MPO393340:MPR393349 MZK393340:MZN393349 NJG393340:NJJ393349 NTC393340:NTF393349 OCY393340:ODB393349 OMU393340:OMX393349 OWQ393340:OWT393349 PGM393340:PGP393349 PQI393340:PQL393349 QAE393340:QAH393349 QKA393340:QKD393349 QTW393340:QTZ393349 RDS393340:RDV393349 RNO393340:RNR393349 RXK393340:RXN393349 SHG393340:SHJ393349 SRC393340:SRF393349 TAY393340:TBB393349 TKU393340:TKX393349 TUQ393340:TUT393349 UEM393340:UEP393349 UOI393340:UOL393349 UYE393340:UYH393349 VIA393340:VID393349 VRW393340:VRZ393349 WBS393340:WBV393349 WLO393340:WLR393349 WVK393340:WVN393349 C458876:F458885 IY458876:JB458885 SU458876:SX458885 ACQ458876:ACT458885 AMM458876:AMP458885 AWI458876:AWL458885 BGE458876:BGH458885 BQA458876:BQD458885 BZW458876:BZZ458885 CJS458876:CJV458885 CTO458876:CTR458885 DDK458876:DDN458885 DNG458876:DNJ458885 DXC458876:DXF458885 EGY458876:EHB458885 EQU458876:EQX458885 FAQ458876:FAT458885 FKM458876:FKP458885 FUI458876:FUL458885 GEE458876:GEH458885 GOA458876:GOD458885 GXW458876:GXZ458885 HHS458876:HHV458885 HRO458876:HRR458885 IBK458876:IBN458885 ILG458876:ILJ458885 IVC458876:IVF458885 JEY458876:JFB458885 JOU458876:JOX458885 JYQ458876:JYT458885 KIM458876:KIP458885 KSI458876:KSL458885 LCE458876:LCH458885 LMA458876:LMD458885 LVW458876:LVZ458885 MFS458876:MFV458885 MPO458876:MPR458885 MZK458876:MZN458885 NJG458876:NJJ458885 NTC458876:NTF458885 OCY458876:ODB458885 OMU458876:OMX458885 OWQ458876:OWT458885 PGM458876:PGP458885 PQI458876:PQL458885 QAE458876:QAH458885 QKA458876:QKD458885 QTW458876:QTZ458885 RDS458876:RDV458885 RNO458876:RNR458885 RXK458876:RXN458885 SHG458876:SHJ458885 SRC458876:SRF458885 TAY458876:TBB458885 TKU458876:TKX458885 TUQ458876:TUT458885 UEM458876:UEP458885 UOI458876:UOL458885 UYE458876:UYH458885 VIA458876:VID458885 VRW458876:VRZ458885 WBS458876:WBV458885 WLO458876:WLR458885 WVK458876:WVN458885 C524412:F524421 IY524412:JB524421 SU524412:SX524421 ACQ524412:ACT524421 AMM524412:AMP524421 AWI524412:AWL524421 BGE524412:BGH524421 BQA524412:BQD524421 BZW524412:BZZ524421 CJS524412:CJV524421 CTO524412:CTR524421 DDK524412:DDN524421 DNG524412:DNJ524421 DXC524412:DXF524421 EGY524412:EHB524421 EQU524412:EQX524421 FAQ524412:FAT524421 FKM524412:FKP524421 FUI524412:FUL524421 GEE524412:GEH524421 GOA524412:GOD524421 GXW524412:GXZ524421 HHS524412:HHV524421 HRO524412:HRR524421 IBK524412:IBN524421 ILG524412:ILJ524421 IVC524412:IVF524421 JEY524412:JFB524421 JOU524412:JOX524421 JYQ524412:JYT524421 KIM524412:KIP524421 KSI524412:KSL524421 LCE524412:LCH524421 LMA524412:LMD524421 LVW524412:LVZ524421 MFS524412:MFV524421 MPO524412:MPR524421 MZK524412:MZN524421 NJG524412:NJJ524421 NTC524412:NTF524421 OCY524412:ODB524421 OMU524412:OMX524421 OWQ524412:OWT524421 PGM524412:PGP524421 PQI524412:PQL524421 QAE524412:QAH524421 QKA524412:QKD524421 QTW524412:QTZ524421 RDS524412:RDV524421 RNO524412:RNR524421 RXK524412:RXN524421 SHG524412:SHJ524421 SRC524412:SRF524421 TAY524412:TBB524421 TKU524412:TKX524421 TUQ524412:TUT524421 UEM524412:UEP524421 UOI524412:UOL524421 UYE524412:UYH524421 VIA524412:VID524421 VRW524412:VRZ524421 WBS524412:WBV524421 WLO524412:WLR524421 WVK524412:WVN524421 C589948:F589957 IY589948:JB589957 SU589948:SX589957 ACQ589948:ACT589957 AMM589948:AMP589957 AWI589948:AWL589957 BGE589948:BGH589957 BQA589948:BQD589957 BZW589948:BZZ589957 CJS589948:CJV589957 CTO589948:CTR589957 DDK589948:DDN589957 DNG589948:DNJ589957 DXC589948:DXF589957 EGY589948:EHB589957 EQU589948:EQX589957 FAQ589948:FAT589957 FKM589948:FKP589957 FUI589948:FUL589957 GEE589948:GEH589957 GOA589948:GOD589957 GXW589948:GXZ589957 HHS589948:HHV589957 HRO589948:HRR589957 IBK589948:IBN589957 ILG589948:ILJ589957 IVC589948:IVF589957 JEY589948:JFB589957 JOU589948:JOX589957 JYQ589948:JYT589957 KIM589948:KIP589957 KSI589948:KSL589957 LCE589948:LCH589957 LMA589948:LMD589957 LVW589948:LVZ589957 MFS589948:MFV589957 MPO589948:MPR589957 MZK589948:MZN589957 NJG589948:NJJ589957 NTC589948:NTF589957 OCY589948:ODB589957 OMU589948:OMX589957 OWQ589948:OWT589957 PGM589948:PGP589957 PQI589948:PQL589957 QAE589948:QAH589957 QKA589948:QKD589957 QTW589948:QTZ589957 RDS589948:RDV589957 RNO589948:RNR589957 RXK589948:RXN589957 SHG589948:SHJ589957 SRC589948:SRF589957 TAY589948:TBB589957 TKU589948:TKX589957 TUQ589948:TUT589957 UEM589948:UEP589957 UOI589948:UOL589957 UYE589948:UYH589957 VIA589948:VID589957 VRW589948:VRZ589957 WBS589948:WBV589957 WLO589948:WLR589957 WVK589948:WVN589957 C655484:F655493 IY655484:JB655493 SU655484:SX655493 ACQ655484:ACT655493 AMM655484:AMP655493 AWI655484:AWL655493 BGE655484:BGH655493 BQA655484:BQD655493 BZW655484:BZZ655493 CJS655484:CJV655493 CTO655484:CTR655493 DDK655484:DDN655493 DNG655484:DNJ655493 DXC655484:DXF655493 EGY655484:EHB655493 EQU655484:EQX655493 FAQ655484:FAT655493 FKM655484:FKP655493 FUI655484:FUL655493 GEE655484:GEH655493 GOA655484:GOD655493 GXW655484:GXZ655493 HHS655484:HHV655493 HRO655484:HRR655493 IBK655484:IBN655493 ILG655484:ILJ655493 IVC655484:IVF655493 JEY655484:JFB655493 JOU655484:JOX655493 JYQ655484:JYT655493 KIM655484:KIP655493 KSI655484:KSL655493 LCE655484:LCH655493 LMA655484:LMD655493 LVW655484:LVZ655493 MFS655484:MFV655493 MPO655484:MPR655493 MZK655484:MZN655493 NJG655484:NJJ655493 NTC655484:NTF655493 OCY655484:ODB655493 OMU655484:OMX655493 OWQ655484:OWT655493 PGM655484:PGP655493 PQI655484:PQL655493 QAE655484:QAH655493 QKA655484:QKD655493 QTW655484:QTZ655493 RDS655484:RDV655493 RNO655484:RNR655493 RXK655484:RXN655493 SHG655484:SHJ655493 SRC655484:SRF655493 TAY655484:TBB655493 TKU655484:TKX655493 TUQ655484:TUT655493 UEM655484:UEP655493 UOI655484:UOL655493 UYE655484:UYH655493 VIA655484:VID655493 VRW655484:VRZ655493 WBS655484:WBV655493 WLO655484:WLR655493 WVK655484:WVN655493 C721020:F721029 IY721020:JB721029 SU721020:SX721029 ACQ721020:ACT721029 AMM721020:AMP721029 AWI721020:AWL721029 BGE721020:BGH721029 BQA721020:BQD721029 BZW721020:BZZ721029 CJS721020:CJV721029 CTO721020:CTR721029 DDK721020:DDN721029 DNG721020:DNJ721029 DXC721020:DXF721029 EGY721020:EHB721029 EQU721020:EQX721029 FAQ721020:FAT721029 FKM721020:FKP721029 FUI721020:FUL721029 GEE721020:GEH721029 GOA721020:GOD721029 GXW721020:GXZ721029 HHS721020:HHV721029 HRO721020:HRR721029 IBK721020:IBN721029 ILG721020:ILJ721029 IVC721020:IVF721029 JEY721020:JFB721029 JOU721020:JOX721029 JYQ721020:JYT721029 KIM721020:KIP721029 KSI721020:KSL721029 LCE721020:LCH721029 LMA721020:LMD721029 LVW721020:LVZ721029 MFS721020:MFV721029 MPO721020:MPR721029 MZK721020:MZN721029 NJG721020:NJJ721029 NTC721020:NTF721029 OCY721020:ODB721029 OMU721020:OMX721029 OWQ721020:OWT721029 PGM721020:PGP721029 PQI721020:PQL721029 QAE721020:QAH721029 QKA721020:QKD721029 QTW721020:QTZ721029 RDS721020:RDV721029 RNO721020:RNR721029 RXK721020:RXN721029 SHG721020:SHJ721029 SRC721020:SRF721029 TAY721020:TBB721029 TKU721020:TKX721029 TUQ721020:TUT721029 UEM721020:UEP721029 UOI721020:UOL721029 UYE721020:UYH721029 VIA721020:VID721029 VRW721020:VRZ721029 WBS721020:WBV721029 WLO721020:WLR721029 WVK721020:WVN721029 C786556:F786565 IY786556:JB786565 SU786556:SX786565 ACQ786556:ACT786565 AMM786556:AMP786565 AWI786556:AWL786565 BGE786556:BGH786565 BQA786556:BQD786565 BZW786556:BZZ786565 CJS786556:CJV786565 CTO786556:CTR786565 DDK786556:DDN786565 DNG786556:DNJ786565 DXC786556:DXF786565 EGY786556:EHB786565 EQU786556:EQX786565 FAQ786556:FAT786565 FKM786556:FKP786565 FUI786556:FUL786565 GEE786556:GEH786565 GOA786556:GOD786565 GXW786556:GXZ786565 HHS786556:HHV786565 HRO786556:HRR786565 IBK786556:IBN786565 ILG786556:ILJ786565 IVC786556:IVF786565 JEY786556:JFB786565 JOU786556:JOX786565 JYQ786556:JYT786565 KIM786556:KIP786565 KSI786556:KSL786565 LCE786556:LCH786565 LMA786556:LMD786565 LVW786556:LVZ786565 MFS786556:MFV786565 MPO786556:MPR786565 MZK786556:MZN786565 NJG786556:NJJ786565 NTC786556:NTF786565 OCY786556:ODB786565 OMU786556:OMX786565 OWQ786556:OWT786565 PGM786556:PGP786565 PQI786556:PQL786565 QAE786556:QAH786565 QKA786556:QKD786565 QTW786556:QTZ786565 RDS786556:RDV786565 RNO786556:RNR786565 RXK786556:RXN786565 SHG786556:SHJ786565 SRC786556:SRF786565 TAY786556:TBB786565 TKU786556:TKX786565 TUQ786556:TUT786565 UEM786556:UEP786565 UOI786556:UOL786565 UYE786556:UYH786565 VIA786556:VID786565 VRW786556:VRZ786565 WBS786556:WBV786565 WLO786556:WLR786565 WVK786556:WVN786565 C852092:F852101 IY852092:JB852101 SU852092:SX852101 ACQ852092:ACT852101 AMM852092:AMP852101 AWI852092:AWL852101 BGE852092:BGH852101 BQA852092:BQD852101 BZW852092:BZZ852101 CJS852092:CJV852101 CTO852092:CTR852101 DDK852092:DDN852101 DNG852092:DNJ852101 DXC852092:DXF852101 EGY852092:EHB852101 EQU852092:EQX852101 FAQ852092:FAT852101 FKM852092:FKP852101 FUI852092:FUL852101 GEE852092:GEH852101 GOA852092:GOD852101 GXW852092:GXZ852101 HHS852092:HHV852101 HRO852092:HRR852101 IBK852092:IBN852101 ILG852092:ILJ852101 IVC852092:IVF852101 JEY852092:JFB852101 JOU852092:JOX852101 JYQ852092:JYT852101 KIM852092:KIP852101 KSI852092:KSL852101 LCE852092:LCH852101 LMA852092:LMD852101 LVW852092:LVZ852101 MFS852092:MFV852101 MPO852092:MPR852101 MZK852092:MZN852101 NJG852092:NJJ852101 NTC852092:NTF852101 OCY852092:ODB852101 OMU852092:OMX852101 OWQ852092:OWT852101 PGM852092:PGP852101 PQI852092:PQL852101 QAE852092:QAH852101 QKA852092:QKD852101 QTW852092:QTZ852101 RDS852092:RDV852101 RNO852092:RNR852101 RXK852092:RXN852101 SHG852092:SHJ852101 SRC852092:SRF852101 TAY852092:TBB852101 TKU852092:TKX852101 TUQ852092:TUT852101 UEM852092:UEP852101 UOI852092:UOL852101 UYE852092:UYH852101 VIA852092:VID852101 VRW852092:VRZ852101 WBS852092:WBV852101 WLO852092:WLR852101 WVK852092:WVN852101 C917628:F917637 IY917628:JB917637 SU917628:SX917637 ACQ917628:ACT917637 AMM917628:AMP917637 AWI917628:AWL917637 BGE917628:BGH917637 BQA917628:BQD917637 BZW917628:BZZ917637 CJS917628:CJV917637 CTO917628:CTR917637 DDK917628:DDN917637 DNG917628:DNJ917637 DXC917628:DXF917637 EGY917628:EHB917637 EQU917628:EQX917637 FAQ917628:FAT917637 FKM917628:FKP917637 FUI917628:FUL917637 GEE917628:GEH917637 GOA917628:GOD917637 GXW917628:GXZ917637 HHS917628:HHV917637 HRO917628:HRR917637 IBK917628:IBN917637 ILG917628:ILJ917637 IVC917628:IVF917637 JEY917628:JFB917637 JOU917628:JOX917637 JYQ917628:JYT917637 KIM917628:KIP917637 KSI917628:KSL917637 LCE917628:LCH917637 LMA917628:LMD917637 LVW917628:LVZ917637 MFS917628:MFV917637 MPO917628:MPR917637 MZK917628:MZN917637 NJG917628:NJJ917637 NTC917628:NTF917637 OCY917628:ODB917637 OMU917628:OMX917637 OWQ917628:OWT917637 PGM917628:PGP917637 PQI917628:PQL917637 QAE917628:QAH917637 QKA917628:QKD917637 QTW917628:QTZ917637 RDS917628:RDV917637 RNO917628:RNR917637 RXK917628:RXN917637 SHG917628:SHJ917637 SRC917628:SRF917637 TAY917628:TBB917637 TKU917628:TKX917637 TUQ917628:TUT917637 UEM917628:UEP917637 UOI917628:UOL917637 UYE917628:UYH917637 VIA917628:VID917637 VRW917628:VRZ917637 WBS917628:WBV917637 WLO917628:WLR917637 WVK917628:WVN917637 C983164:F983173 IY983164:JB983173 SU983164:SX983173 ACQ983164:ACT983173 AMM983164:AMP983173 AWI983164:AWL983173 BGE983164:BGH983173 BQA983164:BQD983173 BZW983164:BZZ983173 CJS983164:CJV983173 CTO983164:CTR983173 DDK983164:DDN983173 DNG983164:DNJ983173 DXC983164:DXF983173 EGY983164:EHB983173 EQU983164:EQX983173 FAQ983164:FAT983173 FKM983164:FKP983173 FUI983164:FUL983173 GEE983164:GEH983173 GOA983164:GOD983173 GXW983164:GXZ983173 HHS983164:HHV983173 HRO983164:HRR983173 IBK983164:IBN983173 ILG983164:ILJ983173 IVC983164:IVF983173 JEY983164:JFB983173 JOU983164:JOX983173 JYQ983164:JYT983173 KIM983164:KIP983173 KSI983164:KSL983173 LCE983164:LCH983173 LMA983164:LMD983173 LVW983164:LVZ983173 MFS983164:MFV983173 MPO983164:MPR983173 MZK983164:MZN983173 NJG983164:NJJ983173 NTC983164:NTF983173 OCY983164:ODB983173 OMU983164:OMX983173 OWQ983164:OWT983173 PGM983164:PGP983173 PQI983164:PQL983173 QAE983164:QAH983173 QKA983164:QKD983173 QTW983164:QTZ983173 RDS983164:RDV983173 RNO983164:RNR983173 RXK983164:RXN983173 SHG983164:SHJ983173 SRC983164:SRF983173 TAY983164:TBB983173 TKU983164:TKX983173 TUQ983164:TUT983173 UEM983164:UEP983173 UOI983164:UOL983173 UYE983164:UYH983173 VIA983164:VID983173 VRW983164:VRZ983173 WBS983164:WBV983173 WLO983164:WLR983173 WVK983164:WVN983173" xr:uid="{00000000-0002-0000-0000-000000000000}">
      <formula1>"対照薬,併用薬,レスキュー薬,前投与薬,その他"</formula1>
    </dataValidation>
    <dataValidation type="list" allowBlank="1" sqref="C16:H16 IY16:JD16 SU16:SZ16 ACQ16:ACV16 AMM16:AMR16 AWI16:AWN16 BGE16:BGJ16 BQA16:BQF16 BZW16:CAB16 CJS16:CJX16 CTO16:CTT16 DDK16:DDP16 DNG16:DNL16 DXC16:DXH16 EGY16:EHD16 EQU16:EQZ16 FAQ16:FAV16 FKM16:FKR16 FUI16:FUN16 GEE16:GEJ16 GOA16:GOF16 GXW16:GYB16 HHS16:HHX16 HRO16:HRT16 IBK16:IBP16 ILG16:ILL16 IVC16:IVH16 JEY16:JFD16 JOU16:JOZ16 JYQ16:JYV16 KIM16:KIR16 KSI16:KSN16 LCE16:LCJ16 LMA16:LMF16 LVW16:LWB16 MFS16:MFX16 MPO16:MPT16 MZK16:MZP16 NJG16:NJL16 NTC16:NTH16 OCY16:ODD16 OMU16:OMZ16 OWQ16:OWV16 PGM16:PGR16 PQI16:PQN16 QAE16:QAJ16 QKA16:QKF16 QTW16:QUB16 RDS16:RDX16 RNO16:RNT16 RXK16:RXP16 SHG16:SHL16 SRC16:SRH16 TAY16:TBD16 TKU16:TKZ16 TUQ16:TUV16 UEM16:UER16 UOI16:UON16 UYE16:UYJ16 VIA16:VIF16 VRW16:VSB16 WBS16:WBX16 WLO16:WLT16 WVK16:WVP16 C65540:H65540 IY65540:JD65540 SU65540:SZ65540 ACQ65540:ACV65540 AMM65540:AMR65540 AWI65540:AWN65540 BGE65540:BGJ65540 BQA65540:BQF65540 BZW65540:CAB65540 CJS65540:CJX65540 CTO65540:CTT65540 DDK65540:DDP65540 DNG65540:DNL65540 DXC65540:DXH65540 EGY65540:EHD65540 EQU65540:EQZ65540 FAQ65540:FAV65540 FKM65540:FKR65540 FUI65540:FUN65540 GEE65540:GEJ65540 GOA65540:GOF65540 GXW65540:GYB65540 HHS65540:HHX65540 HRO65540:HRT65540 IBK65540:IBP65540 ILG65540:ILL65540 IVC65540:IVH65540 JEY65540:JFD65540 JOU65540:JOZ65540 JYQ65540:JYV65540 KIM65540:KIR65540 KSI65540:KSN65540 LCE65540:LCJ65540 LMA65540:LMF65540 LVW65540:LWB65540 MFS65540:MFX65540 MPO65540:MPT65540 MZK65540:MZP65540 NJG65540:NJL65540 NTC65540:NTH65540 OCY65540:ODD65540 OMU65540:OMZ65540 OWQ65540:OWV65540 PGM65540:PGR65540 PQI65540:PQN65540 QAE65540:QAJ65540 QKA65540:QKF65540 QTW65540:QUB65540 RDS65540:RDX65540 RNO65540:RNT65540 RXK65540:RXP65540 SHG65540:SHL65540 SRC65540:SRH65540 TAY65540:TBD65540 TKU65540:TKZ65540 TUQ65540:TUV65540 UEM65540:UER65540 UOI65540:UON65540 UYE65540:UYJ65540 VIA65540:VIF65540 VRW65540:VSB65540 WBS65540:WBX65540 WLO65540:WLT65540 WVK65540:WVP65540 C131076:H131076 IY131076:JD131076 SU131076:SZ131076 ACQ131076:ACV131076 AMM131076:AMR131076 AWI131076:AWN131076 BGE131076:BGJ131076 BQA131076:BQF131076 BZW131076:CAB131076 CJS131076:CJX131076 CTO131076:CTT131076 DDK131076:DDP131076 DNG131076:DNL131076 DXC131076:DXH131076 EGY131076:EHD131076 EQU131076:EQZ131076 FAQ131076:FAV131076 FKM131076:FKR131076 FUI131076:FUN131076 GEE131076:GEJ131076 GOA131076:GOF131076 GXW131076:GYB131076 HHS131076:HHX131076 HRO131076:HRT131076 IBK131076:IBP131076 ILG131076:ILL131076 IVC131076:IVH131076 JEY131076:JFD131076 JOU131076:JOZ131076 JYQ131076:JYV131076 KIM131076:KIR131076 KSI131076:KSN131076 LCE131076:LCJ131076 LMA131076:LMF131076 LVW131076:LWB131076 MFS131076:MFX131076 MPO131076:MPT131076 MZK131076:MZP131076 NJG131076:NJL131076 NTC131076:NTH131076 OCY131076:ODD131076 OMU131076:OMZ131076 OWQ131076:OWV131076 PGM131076:PGR131076 PQI131076:PQN131076 QAE131076:QAJ131076 QKA131076:QKF131076 QTW131076:QUB131076 RDS131076:RDX131076 RNO131076:RNT131076 RXK131076:RXP131076 SHG131076:SHL131076 SRC131076:SRH131076 TAY131076:TBD131076 TKU131076:TKZ131076 TUQ131076:TUV131076 UEM131076:UER131076 UOI131076:UON131076 UYE131076:UYJ131076 VIA131076:VIF131076 VRW131076:VSB131076 WBS131076:WBX131076 WLO131076:WLT131076 WVK131076:WVP131076 C196612:H196612 IY196612:JD196612 SU196612:SZ196612 ACQ196612:ACV196612 AMM196612:AMR196612 AWI196612:AWN196612 BGE196612:BGJ196612 BQA196612:BQF196612 BZW196612:CAB196612 CJS196612:CJX196612 CTO196612:CTT196612 DDK196612:DDP196612 DNG196612:DNL196612 DXC196612:DXH196612 EGY196612:EHD196612 EQU196612:EQZ196612 FAQ196612:FAV196612 FKM196612:FKR196612 FUI196612:FUN196612 GEE196612:GEJ196612 GOA196612:GOF196612 GXW196612:GYB196612 HHS196612:HHX196612 HRO196612:HRT196612 IBK196612:IBP196612 ILG196612:ILL196612 IVC196612:IVH196612 JEY196612:JFD196612 JOU196612:JOZ196612 JYQ196612:JYV196612 KIM196612:KIR196612 KSI196612:KSN196612 LCE196612:LCJ196612 LMA196612:LMF196612 LVW196612:LWB196612 MFS196612:MFX196612 MPO196612:MPT196612 MZK196612:MZP196612 NJG196612:NJL196612 NTC196612:NTH196612 OCY196612:ODD196612 OMU196612:OMZ196612 OWQ196612:OWV196612 PGM196612:PGR196612 PQI196612:PQN196612 QAE196612:QAJ196612 QKA196612:QKF196612 QTW196612:QUB196612 RDS196612:RDX196612 RNO196612:RNT196612 RXK196612:RXP196612 SHG196612:SHL196612 SRC196612:SRH196612 TAY196612:TBD196612 TKU196612:TKZ196612 TUQ196612:TUV196612 UEM196612:UER196612 UOI196612:UON196612 UYE196612:UYJ196612 VIA196612:VIF196612 VRW196612:VSB196612 WBS196612:WBX196612 WLO196612:WLT196612 WVK196612:WVP196612 C262148:H262148 IY262148:JD262148 SU262148:SZ262148 ACQ262148:ACV262148 AMM262148:AMR262148 AWI262148:AWN262148 BGE262148:BGJ262148 BQA262148:BQF262148 BZW262148:CAB262148 CJS262148:CJX262148 CTO262148:CTT262148 DDK262148:DDP262148 DNG262148:DNL262148 DXC262148:DXH262148 EGY262148:EHD262148 EQU262148:EQZ262148 FAQ262148:FAV262148 FKM262148:FKR262148 FUI262148:FUN262148 GEE262148:GEJ262148 GOA262148:GOF262148 GXW262148:GYB262148 HHS262148:HHX262148 HRO262148:HRT262148 IBK262148:IBP262148 ILG262148:ILL262148 IVC262148:IVH262148 JEY262148:JFD262148 JOU262148:JOZ262148 JYQ262148:JYV262148 KIM262148:KIR262148 KSI262148:KSN262148 LCE262148:LCJ262148 LMA262148:LMF262148 LVW262148:LWB262148 MFS262148:MFX262148 MPO262148:MPT262148 MZK262148:MZP262148 NJG262148:NJL262148 NTC262148:NTH262148 OCY262148:ODD262148 OMU262148:OMZ262148 OWQ262148:OWV262148 PGM262148:PGR262148 PQI262148:PQN262148 QAE262148:QAJ262148 QKA262148:QKF262148 QTW262148:QUB262148 RDS262148:RDX262148 RNO262148:RNT262148 RXK262148:RXP262148 SHG262148:SHL262148 SRC262148:SRH262148 TAY262148:TBD262148 TKU262148:TKZ262148 TUQ262148:TUV262148 UEM262148:UER262148 UOI262148:UON262148 UYE262148:UYJ262148 VIA262148:VIF262148 VRW262148:VSB262148 WBS262148:WBX262148 WLO262148:WLT262148 WVK262148:WVP262148 C327684:H327684 IY327684:JD327684 SU327684:SZ327684 ACQ327684:ACV327684 AMM327684:AMR327684 AWI327684:AWN327684 BGE327684:BGJ327684 BQA327684:BQF327684 BZW327684:CAB327684 CJS327684:CJX327684 CTO327684:CTT327684 DDK327684:DDP327684 DNG327684:DNL327684 DXC327684:DXH327684 EGY327684:EHD327684 EQU327684:EQZ327684 FAQ327684:FAV327684 FKM327684:FKR327684 FUI327684:FUN327684 GEE327684:GEJ327684 GOA327684:GOF327684 GXW327684:GYB327684 HHS327684:HHX327684 HRO327684:HRT327684 IBK327684:IBP327684 ILG327684:ILL327684 IVC327684:IVH327684 JEY327684:JFD327684 JOU327684:JOZ327684 JYQ327684:JYV327684 KIM327684:KIR327684 KSI327684:KSN327684 LCE327684:LCJ327684 LMA327684:LMF327684 LVW327684:LWB327684 MFS327684:MFX327684 MPO327684:MPT327684 MZK327684:MZP327684 NJG327684:NJL327684 NTC327684:NTH327684 OCY327684:ODD327684 OMU327684:OMZ327684 OWQ327684:OWV327684 PGM327684:PGR327684 PQI327684:PQN327684 QAE327684:QAJ327684 QKA327684:QKF327684 QTW327684:QUB327684 RDS327684:RDX327684 RNO327684:RNT327684 RXK327684:RXP327684 SHG327684:SHL327684 SRC327684:SRH327684 TAY327684:TBD327684 TKU327684:TKZ327684 TUQ327684:TUV327684 UEM327684:UER327684 UOI327684:UON327684 UYE327684:UYJ327684 VIA327684:VIF327684 VRW327684:VSB327684 WBS327684:WBX327684 WLO327684:WLT327684 WVK327684:WVP327684 C393220:H393220 IY393220:JD393220 SU393220:SZ393220 ACQ393220:ACV393220 AMM393220:AMR393220 AWI393220:AWN393220 BGE393220:BGJ393220 BQA393220:BQF393220 BZW393220:CAB393220 CJS393220:CJX393220 CTO393220:CTT393220 DDK393220:DDP393220 DNG393220:DNL393220 DXC393220:DXH393220 EGY393220:EHD393220 EQU393220:EQZ393220 FAQ393220:FAV393220 FKM393220:FKR393220 FUI393220:FUN393220 GEE393220:GEJ393220 GOA393220:GOF393220 GXW393220:GYB393220 HHS393220:HHX393220 HRO393220:HRT393220 IBK393220:IBP393220 ILG393220:ILL393220 IVC393220:IVH393220 JEY393220:JFD393220 JOU393220:JOZ393220 JYQ393220:JYV393220 KIM393220:KIR393220 KSI393220:KSN393220 LCE393220:LCJ393220 LMA393220:LMF393220 LVW393220:LWB393220 MFS393220:MFX393220 MPO393220:MPT393220 MZK393220:MZP393220 NJG393220:NJL393220 NTC393220:NTH393220 OCY393220:ODD393220 OMU393220:OMZ393220 OWQ393220:OWV393220 PGM393220:PGR393220 PQI393220:PQN393220 QAE393220:QAJ393220 QKA393220:QKF393220 QTW393220:QUB393220 RDS393220:RDX393220 RNO393220:RNT393220 RXK393220:RXP393220 SHG393220:SHL393220 SRC393220:SRH393220 TAY393220:TBD393220 TKU393220:TKZ393220 TUQ393220:TUV393220 UEM393220:UER393220 UOI393220:UON393220 UYE393220:UYJ393220 VIA393220:VIF393220 VRW393220:VSB393220 WBS393220:WBX393220 WLO393220:WLT393220 WVK393220:WVP393220 C458756:H458756 IY458756:JD458756 SU458756:SZ458756 ACQ458756:ACV458756 AMM458756:AMR458756 AWI458756:AWN458756 BGE458756:BGJ458756 BQA458756:BQF458756 BZW458756:CAB458756 CJS458756:CJX458756 CTO458756:CTT458756 DDK458756:DDP458756 DNG458756:DNL458756 DXC458756:DXH458756 EGY458756:EHD458756 EQU458756:EQZ458756 FAQ458756:FAV458756 FKM458756:FKR458756 FUI458756:FUN458756 GEE458756:GEJ458756 GOA458756:GOF458756 GXW458756:GYB458756 HHS458756:HHX458756 HRO458756:HRT458756 IBK458756:IBP458756 ILG458756:ILL458756 IVC458756:IVH458756 JEY458756:JFD458756 JOU458756:JOZ458756 JYQ458756:JYV458756 KIM458756:KIR458756 KSI458756:KSN458756 LCE458756:LCJ458756 LMA458756:LMF458756 LVW458756:LWB458756 MFS458756:MFX458756 MPO458756:MPT458756 MZK458756:MZP458756 NJG458756:NJL458756 NTC458756:NTH458756 OCY458756:ODD458756 OMU458756:OMZ458756 OWQ458756:OWV458756 PGM458756:PGR458756 PQI458756:PQN458756 QAE458756:QAJ458756 QKA458756:QKF458756 QTW458756:QUB458756 RDS458756:RDX458756 RNO458756:RNT458756 RXK458756:RXP458756 SHG458756:SHL458756 SRC458756:SRH458756 TAY458756:TBD458756 TKU458756:TKZ458756 TUQ458756:TUV458756 UEM458756:UER458756 UOI458756:UON458756 UYE458756:UYJ458756 VIA458756:VIF458756 VRW458756:VSB458756 WBS458756:WBX458756 WLO458756:WLT458756 WVK458756:WVP458756 C524292:H524292 IY524292:JD524292 SU524292:SZ524292 ACQ524292:ACV524292 AMM524292:AMR524292 AWI524292:AWN524292 BGE524292:BGJ524292 BQA524292:BQF524292 BZW524292:CAB524292 CJS524292:CJX524292 CTO524292:CTT524292 DDK524292:DDP524292 DNG524292:DNL524292 DXC524292:DXH524292 EGY524292:EHD524292 EQU524292:EQZ524292 FAQ524292:FAV524292 FKM524292:FKR524292 FUI524292:FUN524292 GEE524292:GEJ524292 GOA524292:GOF524292 GXW524292:GYB524292 HHS524292:HHX524292 HRO524292:HRT524292 IBK524292:IBP524292 ILG524292:ILL524292 IVC524292:IVH524292 JEY524292:JFD524292 JOU524292:JOZ524292 JYQ524292:JYV524292 KIM524292:KIR524292 KSI524292:KSN524292 LCE524292:LCJ524292 LMA524292:LMF524292 LVW524292:LWB524292 MFS524292:MFX524292 MPO524292:MPT524292 MZK524292:MZP524292 NJG524292:NJL524292 NTC524292:NTH524292 OCY524292:ODD524292 OMU524292:OMZ524292 OWQ524292:OWV524292 PGM524292:PGR524292 PQI524292:PQN524292 QAE524292:QAJ524292 QKA524292:QKF524292 QTW524292:QUB524292 RDS524292:RDX524292 RNO524292:RNT524292 RXK524292:RXP524292 SHG524292:SHL524292 SRC524292:SRH524292 TAY524292:TBD524292 TKU524292:TKZ524292 TUQ524292:TUV524292 UEM524292:UER524292 UOI524292:UON524292 UYE524292:UYJ524292 VIA524292:VIF524292 VRW524292:VSB524292 WBS524292:WBX524292 WLO524292:WLT524292 WVK524292:WVP524292 C589828:H589828 IY589828:JD589828 SU589828:SZ589828 ACQ589828:ACV589828 AMM589828:AMR589828 AWI589828:AWN589828 BGE589828:BGJ589828 BQA589828:BQF589828 BZW589828:CAB589828 CJS589828:CJX589828 CTO589828:CTT589828 DDK589828:DDP589828 DNG589828:DNL589828 DXC589828:DXH589828 EGY589828:EHD589828 EQU589828:EQZ589828 FAQ589828:FAV589828 FKM589828:FKR589828 FUI589828:FUN589828 GEE589828:GEJ589828 GOA589828:GOF589828 GXW589828:GYB589828 HHS589828:HHX589828 HRO589828:HRT589828 IBK589828:IBP589828 ILG589828:ILL589828 IVC589828:IVH589828 JEY589828:JFD589828 JOU589828:JOZ589828 JYQ589828:JYV589828 KIM589828:KIR589828 KSI589828:KSN589828 LCE589828:LCJ589828 LMA589828:LMF589828 LVW589828:LWB589828 MFS589828:MFX589828 MPO589828:MPT589828 MZK589828:MZP589828 NJG589828:NJL589828 NTC589828:NTH589828 OCY589828:ODD589828 OMU589828:OMZ589828 OWQ589828:OWV589828 PGM589828:PGR589828 PQI589828:PQN589828 QAE589828:QAJ589828 QKA589828:QKF589828 QTW589828:QUB589828 RDS589828:RDX589828 RNO589828:RNT589828 RXK589828:RXP589828 SHG589828:SHL589828 SRC589828:SRH589828 TAY589828:TBD589828 TKU589828:TKZ589828 TUQ589828:TUV589828 UEM589828:UER589828 UOI589828:UON589828 UYE589828:UYJ589828 VIA589828:VIF589828 VRW589828:VSB589828 WBS589828:WBX589828 WLO589828:WLT589828 WVK589828:WVP589828 C655364:H655364 IY655364:JD655364 SU655364:SZ655364 ACQ655364:ACV655364 AMM655364:AMR655364 AWI655364:AWN655364 BGE655364:BGJ655364 BQA655364:BQF655364 BZW655364:CAB655364 CJS655364:CJX655364 CTO655364:CTT655364 DDK655364:DDP655364 DNG655364:DNL655364 DXC655364:DXH655364 EGY655364:EHD655364 EQU655364:EQZ655364 FAQ655364:FAV655364 FKM655364:FKR655364 FUI655364:FUN655364 GEE655364:GEJ655364 GOA655364:GOF655364 GXW655364:GYB655364 HHS655364:HHX655364 HRO655364:HRT655364 IBK655364:IBP655364 ILG655364:ILL655364 IVC655364:IVH655364 JEY655364:JFD655364 JOU655364:JOZ655364 JYQ655364:JYV655364 KIM655364:KIR655364 KSI655364:KSN655364 LCE655364:LCJ655364 LMA655364:LMF655364 LVW655364:LWB655364 MFS655364:MFX655364 MPO655364:MPT655364 MZK655364:MZP655364 NJG655364:NJL655364 NTC655364:NTH655364 OCY655364:ODD655364 OMU655364:OMZ655364 OWQ655364:OWV655364 PGM655364:PGR655364 PQI655364:PQN655364 QAE655364:QAJ655364 QKA655364:QKF655364 QTW655364:QUB655364 RDS655364:RDX655364 RNO655364:RNT655364 RXK655364:RXP655364 SHG655364:SHL655364 SRC655364:SRH655364 TAY655364:TBD655364 TKU655364:TKZ655364 TUQ655364:TUV655364 UEM655364:UER655364 UOI655364:UON655364 UYE655364:UYJ655364 VIA655364:VIF655364 VRW655364:VSB655364 WBS655364:WBX655364 WLO655364:WLT655364 WVK655364:WVP655364 C720900:H720900 IY720900:JD720900 SU720900:SZ720900 ACQ720900:ACV720900 AMM720900:AMR720900 AWI720900:AWN720900 BGE720900:BGJ720900 BQA720900:BQF720900 BZW720900:CAB720900 CJS720900:CJX720900 CTO720900:CTT720900 DDK720900:DDP720900 DNG720900:DNL720900 DXC720900:DXH720900 EGY720900:EHD720900 EQU720900:EQZ720900 FAQ720900:FAV720900 FKM720900:FKR720900 FUI720900:FUN720900 GEE720900:GEJ720900 GOA720900:GOF720900 GXW720900:GYB720900 HHS720900:HHX720900 HRO720900:HRT720900 IBK720900:IBP720900 ILG720900:ILL720900 IVC720900:IVH720900 JEY720900:JFD720900 JOU720900:JOZ720900 JYQ720900:JYV720900 KIM720900:KIR720900 KSI720900:KSN720900 LCE720900:LCJ720900 LMA720900:LMF720900 LVW720900:LWB720900 MFS720900:MFX720900 MPO720900:MPT720900 MZK720900:MZP720900 NJG720900:NJL720900 NTC720900:NTH720900 OCY720900:ODD720900 OMU720900:OMZ720900 OWQ720900:OWV720900 PGM720900:PGR720900 PQI720900:PQN720900 QAE720900:QAJ720900 QKA720900:QKF720900 QTW720900:QUB720900 RDS720900:RDX720900 RNO720900:RNT720900 RXK720900:RXP720900 SHG720900:SHL720900 SRC720900:SRH720900 TAY720900:TBD720900 TKU720900:TKZ720900 TUQ720900:TUV720900 UEM720900:UER720900 UOI720900:UON720900 UYE720900:UYJ720900 VIA720900:VIF720900 VRW720900:VSB720900 WBS720900:WBX720900 WLO720900:WLT720900 WVK720900:WVP720900 C786436:H786436 IY786436:JD786436 SU786436:SZ786436 ACQ786436:ACV786436 AMM786436:AMR786436 AWI786436:AWN786436 BGE786436:BGJ786436 BQA786436:BQF786436 BZW786436:CAB786436 CJS786436:CJX786436 CTO786436:CTT786436 DDK786436:DDP786436 DNG786436:DNL786436 DXC786436:DXH786436 EGY786436:EHD786436 EQU786436:EQZ786436 FAQ786436:FAV786436 FKM786436:FKR786436 FUI786436:FUN786436 GEE786436:GEJ786436 GOA786436:GOF786436 GXW786436:GYB786436 HHS786436:HHX786436 HRO786436:HRT786436 IBK786436:IBP786436 ILG786436:ILL786436 IVC786436:IVH786436 JEY786436:JFD786436 JOU786436:JOZ786436 JYQ786436:JYV786436 KIM786436:KIR786436 KSI786436:KSN786436 LCE786436:LCJ786436 LMA786436:LMF786436 LVW786436:LWB786436 MFS786436:MFX786436 MPO786436:MPT786436 MZK786436:MZP786436 NJG786436:NJL786436 NTC786436:NTH786436 OCY786436:ODD786436 OMU786436:OMZ786436 OWQ786436:OWV786436 PGM786436:PGR786436 PQI786436:PQN786436 QAE786436:QAJ786436 QKA786436:QKF786436 QTW786436:QUB786436 RDS786436:RDX786436 RNO786436:RNT786436 RXK786436:RXP786436 SHG786436:SHL786436 SRC786436:SRH786436 TAY786436:TBD786436 TKU786436:TKZ786436 TUQ786436:TUV786436 UEM786436:UER786436 UOI786436:UON786436 UYE786436:UYJ786436 VIA786436:VIF786436 VRW786436:VSB786436 WBS786436:WBX786436 WLO786436:WLT786436 WVK786436:WVP786436 C851972:H851972 IY851972:JD851972 SU851972:SZ851972 ACQ851972:ACV851972 AMM851972:AMR851972 AWI851972:AWN851972 BGE851972:BGJ851972 BQA851972:BQF851972 BZW851972:CAB851972 CJS851972:CJX851972 CTO851972:CTT851972 DDK851972:DDP851972 DNG851972:DNL851972 DXC851972:DXH851972 EGY851972:EHD851972 EQU851972:EQZ851972 FAQ851972:FAV851972 FKM851972:FKR851972 FUI851972:FUN851972 GEE851972:GEJ851972 GOA851972:GOF851972 GXW851972:GYB851972 HHS851972:HHX851972 HRO851972:HRT851972 IBK851972:IBP851972 ILG851972:ILL851972 IVC851972:IVH851972 JEY851972:JFD851972 JOU851972:JOZ851972 JYQ851972:JYV851972 KIM851972:KIR851972 KSI851972:KSN851972 LCE851972:LCJ851972 LMA851972:LMF851972 LVW851972:LWB851972 MFS851972:MFX851972 MPO851972:MPT851972 MZK851972:MZP851972 NJG851972:NJL851972 NTC851972:NTH851972 OCY851972:ODD851972 OMU851972:OMZ851972 OWQ851972:OWV851972 PGM851972:PGR851972 PQI851972:PQN851972 QAE851972:QAJ851972 QKA851972:QKF851972 QTW851972:QUB851972 RDS851972:RDX851972 RNO851972:RNT851972 RXK851972:RXP851972 SHG851972:SHL851972 SRC851972:SRH851972 TAY851972:TBD851972 TKU851972:TKZ851972 TUQ851972:TUV851972 UEM851972:UER851972 UOI851972:UON851972 UYE851972:UYJ851972 VIA851972:VIF851972 VRW851972:VSB851972 WBS851972:WBX851972 WLO851972:WLT851972 WVK851972:WVP851972 C917508:H917508 IY917508:JD917508 SU917508:SZ917508 ACQ917508:ACV917508 AMM917508:AMR917508 AWI917508:AWN917508 BGE917508:BGJ917508 BQA917508:BQF917508 BZW917508:CAB917508 CJS917508:CJX917508 CTO917508:CTT917508 DDK917508:DDP917508 DNG917508:DNL917508 DXC917508:DXH917508 EGY917508:EHD917508 EQU917508:EQZ917508 FAQ917508:FAV917508 FKM917508:FKR917508 FUI917508:FUN917508 GEE917508:GEJ917508 GOA917508:GOF917508 GXW917508:GYB917508 HHS917508:HHX917508 HRO917508:HRT917508 IBK917508:IBP917508 ILG917508:ILL917508 IVC917508:IVH917508 JEY917508:JFD917508 JOU917508:JOZ917508 JYQ917508:JYV917508 KIM917508:KIR917508 KSI917508:KSN917508 LCE917508:LCJ917508 LMA917508:LMF917508 LVW917508:LWB917508 MFS917508:MFX917508 MPO917508:MPT917508 MZK917508:MZP917508 NJG917508:NJL917508 NTC917508:NTH917508 OCY917508:ODD917508 OMU917508:OMZ917508 OWQ917508:OWV917508 PGM917508:PGR917508 PQI917508:PQN917508 QAE917508:QAJ917508 QKA917508:QKF917508 QTW917508:QUB917508 RDS917508:RDX917508 RNO917508:RNT917508 RXK917508:RXP917508 SHG917508:SHL917508 SRC917508:SRH917508 TAY917508:TBD917508 TKU917508:TKZ917508 TUQ917508:TUV917508 UEM917508:UER917508 UOI917508:UON917508 UYE917508:UYJ917508 VIA917508:VIF917508 VRW917508:VSB917508 WBS917508:WBX917508 WLO917508:WLT917508 WVK917508:WVP917508 C983044:H983044 IY983044:JD983044 SU983044:SZ983044 ACQ983044:ACV983044 AMM983044:AMR983044 AWI983044:AWN983044 BGE983044:BGJ983044 BQA983044:BQF983044 BZW983044:CAB983044 CJS983044:CJX983044 CTO983044:CTT983044 DDK983044:DDP983044 DNG983044:DNL983044 DXC983044:DXH983044 EGY983044:EHD983044 EQU983044:EQZ983044 FAQ983044:FAV983044 FKM983044:FKR983044 FUI983044:FUN983044 GEE983044:GEJ983044 GOA983044:GOF983044 GXW983044:GYB983044 HHS983044:HHX983044 HRO983044:HRT983044 IBK983044:IBP983044 ILG983044:ILL983044 IVC983044:IVH983044 JEY983044:JFD983044 JOU983044:JOZ983044 JYQ983044:JYV983044 KIM983044:KIR983044 KSI983044:KSN983044 LCE983044:LCJ983044 LMA983044:LMF983044 LVW983044:LWB983044 MFS983044:MFX983044 MPO983044:MPT983044 MZK983044:MZP983044 NJG983044:NJL983044 NTC983044:NTH983044 OCY983044:ODD983044 OMU983044:OMZ983044 OWQ983044:OWV983044 PGM983044:PGR983044 PQI983044:PQN983044 QAE983044:QAJ983044 QKA983044:QKF983044 QTW983044:QUB983044 RDS983044:RDX983044 RNO983044:RNT983044 RXK983044:RXP983044 SHG983044:SHL983044 SRC983044:SRH983044 TAY983044:TBD983044 TKU983044:TKZ983044 TUQ983044:TUV983044 UEM983044:UER983044 UOI983044:UON983044 UYE983044:UYJ983044 VIA983044:VIF983044 VRW983044:VSB983044 WBS983044:WBX983044 WLO983044:WLT983044 WVK983044:WVP983044" xr:uid="{00000000-0002-0000-0000-000001000000}">
      <formula1>"内服,注射,外用"</formula1>
    </dataValidation>
  </dataValidations>
  <pageMargins left="0.70866141732283472" right="0.70866141732283472" top="0.74803149606299213" bottom="0.74803149606299213" header="0.31496062992125984" footer="0.31496062992125984"/>
  <pageSetup paperSize="9" scale="73" fitToHeight="0" orientation="portrait" r:id="rId1"/>
  <headerFooter>
    <oddFooter>&amp;C&amp;"Meiryo UI,標準"&amp;10&amp;P / &amp;N ページ</oddFooter>
  </headerFooter>
  <rowBreaks count="4" manualBreakCount="4">
    <brk id="30" max="7" man="1"/>
    <brk id="58" max="7" man="1"/>
    <brk id="88" max="7" man="1"/>
    <brk id="11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0"/>
  <sheetViews>
    <sheetView view="pageBreakPreview" zoomScaleNormal="100" zoomScaleSheetLayoutView="100" workbookViewId="0">
      <selection activeCell="O4" sqref="O4:S4"/>
    </sheetView>
  </sheetViews>
  <sheetFormatPr defaultRowHeight="15.75"/>
  <cols>
    <col min="1" max="1" width="5.625" style="126" customWidth="1"/>
    <col min="2" max="2" width="10.375" style="123" customWidth="1"/>
    <col min="3" max="3" width="9.875" style="123" customWidth="1"/>
    <col min="4" max="4" width="3.625" style="123" customWidth="1"/>
    <col min="5" max="6" width="3.25" style="123" customWidth="1"/>
    <col min="7" max="7" width="6" style="123" customWidth="1"/>
    <col min="8" max="8" width="5.625" style="124" customWidth="1"/>
    <col min="9" max="9" width="3.25" style="123" customWidth="1"/>
    <col min="10" max="10" width="5.25" style="123" customWidth="1"/>
    <col min="11" max="11" width="1.125" style="123" customWidth="1"/>
    <col min="12" max="12" width="10" style="123" customWidth="1"/>
    <col min="13" max="13" width="3.25" style="123" customWidth="1"/>
    <col min="14" max="14" width="6" style="123" customWidth="1"/>
    <col min="15" max="15" width="10.25" style="123" customWidth="1"/>
    <col min="16" max="16" width="3.25" style="123" customWidth="1"/>
    <col min="17" max="17" width="11.375" style="123" customWidth="1"/>
    <col min="18" max="18" width="4.875" style="123" customWidth="1"/>
    <col min="19" max="19" width="8.375" style="126" customWidth="1"/>
    <col min="20" max="20" width="1.25" style="123" hidden="1" customWidth="1"/>
    <col min="21" max="256" width="9" style="123"/>
    <col min="257" max="257" width="5.625" style="123" customWidth="1"/>
    <col min="258" max="258" width="10.375" style="123" customWidth="1"/>
    <col min="259" max="259" width="9.875" style="123" customWidth="1"/>
    <col min="260" max="260" width="3.625" style="123" customWidth="1"/>
    <col min="261" max="262" width="3.25" style="123" customWidth="1"/>
    <col min="263" max="263" width="6" style="123" customWidth="1"/>
    <col min="264" max="264" width="5.625" style="123" customWidth="1"/>
    <col min="265" max="265" width="3.25" style="123" customWidth="1"/>
    <col min="266" max="266" width="5.25" style="123" customWidth="1"/>
    <col min="267" max="267" width="1.125" style="123" customWidth="1"/>
    <col min="268" max="268" width="10" style="123" customWidth="1"/>
    <col min="269" max="269" width="3.25" style="123" customWidth="1"/>
    <col min="270" max="270" width="6" style="123" customWidth="1"/>
    <col min="271" max="271" width="10.25" style="123" customWidth="1"/>
    <col min="272" max="272" width="3.25" style="123" customWidth="1"/>
    <col min="273" max="273" width="11.375" style="123" customWidth="1"/>
    <col min="274" max="274" width="4.875" style="123" customWidth="1"/>
    <col min="275" max="275" width="8.375" style="123" customWidth="1"/>
    <col min="276" max="276" width="0" style="123" hidden="1" customWidth="1"/>
    <col min="277" max="512" width="9" style="123"/>
    <col min="513" max="513" width="5.625" style="123" customWidth="1"/>
    <col min="514" max="514" width="10.375" style="123" customWidth="1"/>
    <col min="515" max="515" width="9.875" style="123" customWidth="1"/>
    <col min="516" max="516" width="3.625" style="123" customWidth="1"/>
    <col min="517" max="518" width="3.25" style="123" customWidth="1"/>
    <col min="519" max="519" width="6" style="123" customWidth="1"/>
    <col min="520" max="520" width="5.625" style="123" customWidth="1"/>
    <col min="521" max="521" width="3.25" style="123" customWidth="1"/>
    <col min="522" max="522" width="5.25" style="123" customWidth="1"/>
    <col min="523" max="523" width="1.125" style="123" customWidth="1"/>
    <col min="524" max="524" width="10" style="123" customWidth="1"/>
    <col min="525" max="525" width="3.25" style="123" customWidth="1"/>
    <col min="526" max="526" width="6" style="123" customWidth="1"/>
    <col min="527" max="527" width="10.25" style="123" customWidth="1"/>
    <col min="528" max="528" width="3.25" style="123" customWidth="1"/>
    <col min="529" max="529" width="11.375" style="123" customWidth="1"/>
    <col min="530" max="530" width="4.875" style="123" customWidth="1"/>
    <col min="531" max="531" width="8.375" style="123" customWidth="1"/>
    <col min="532" max="532" width="0" style="123" hidden="1" customWidth="1"/>
    <col min="533" max="768" width="9" style="123"/>
    <col min="769" max="769" width="5.625" style="123" customWidth="1"/>
    <col min="770" max="770" width="10.375" style="123" customWidth="1"/>
    <col min="771" max="771" width="9.875" style="123" customWidth="1"/>
    <col min="772" max="772" width="3.625" style="123" customWidth="1"/>
    <col min="773" max="774" width="3.25" style="123" customWidth="1"/>
    <col min="775" max="775" width="6" style="123" customWidth="1"/>
    <col min="776" max="776" width="5.625" style="123" customWidth="1"/>
    <col min="777" max="777" width="3.25" style="123" customWidth="1"/>
    <col min="778" max="778" width="5.25" style="123" customWidth="1"/>
    <col min="779" max="779" width="1.125" style="123" customWidth="1"/>
    <col min="780" max="780" width="10" style="123" customWidth="1"/>
    <col min="781" max="781" width="3.25" style="123" customWidth="1"/>
    <col min="782" max="782" width="6" style="123" customWidth="1"/>
    <col min="783" max="783" width="10.25" style="123" customWidth="1"/>
    <col min="784" max="784" width="3.25" style="123" customWidth="1"/>
    <col min="785" max="785" width="11.375" style="123" customWidth="1"/>
    <col min="786" max="786" width="4.875" style="123" customWidth="1"/>
    <col min="787" max="787" width="8.375" style="123" customWidth="1"/>
    <col min="788" max="788" width="0" style="123" hidden="1" customWidth="1"/>
    <col min="789" max="1024" width="9" style="123"/>
    <col min="1025" max="1025" width="5.625" style="123" customWidth="1"/>
    <col min="1026" max="1026" width="10.375" style="123" customWidth="1"/>
    <col min="1027" max="1027" width="9.875" style="123" customWidth="1"/>
    <col min="1028" max="1028" width="3.625" style="123" customWidth="1"/>
    <col min="1029" max="1030" width="3.25" style="123" customWidth="1"/>
    <col min="1031" max="1031" width="6" style="123" customWidth="1"/>
    <col min="1032" max="1032" width="5.625" style="123" customWidth="1"/>
    <col min="1033" max="1033" width="3.25" style="123" customWidth="1"/>
    <col min="1034" max="1034" width="5.25" style="123" customWidth="1"/>
    <col min="1035" max="1035" width="1.125" style="123" customWidth="1"/>
    <col min="1036" max="1036" width="10" style="123" customWidth="1"/>
    <col min="1037" max="1037" width="3.25" style="123" customWidth="1"/>
    <col min="1038" max="1038" width="6" style="123" customWidth="1"/>
    <col min="1039" max="1039" width="10.25" style="123" customWidth="1"/>
    <col min="1040" max="1040" width="3.25" style="123" customWidth="1"/>
    <col min="1041" max="1041" width="11.375" style="123" customWidth="1"/>
    <col min="1042" max="1042" width="4.875" style="123" customWidth="1"/>
    <col min="1043" max="1043" width="8.375" style="123" customWidth="1"/>
    <col min="1044" max="1044" width="0" style="123" hidden="1" customWidth="1"/>
    <col min="1045" max="1280" width="9" style="123"/>
    <col min="1281" max="1281" width="5.625" style="123" customWidth="1"/>
    <col min="1282" max="1282" width="10.375" style="123" customWidth="1"/>
    <col min="1283" max="1283" width="9.875" style="123" customWidth="1"/>
    <col min="1284" max="1284" width="3.625" style="123" customWidth="1"/>
    <col min="1285" max="1286" width="3.25" style="123" customWidth="1"/>
    <col min="1287" max="1287" width="6" style="123" customWidth="1"/>
    <col min="1288" max="1288" width="5.625" style="123" customWidth="1"/>
    <col min="1289" max="1289" width="3.25" style="123" customWidth="1"/>
    <col min="1290" max="1290" width="5.25" style="123" customWidth="1"/>
    <col min="1291" max="1291" width="1.125" style="123" customWidth="1"/>
    <col min="1292" max="1292" width="10" style="123" customWidth="1"/>
    <col min="1293" max="1293" width="3.25" style="123" customWidth="1"/>
    <col min="1294" max="1294" width="6" style="123" customWidth="1"/>
    <col min="1295" max="1295" width="10.25" style="123" customWidth="1"/>
    <col min="1296" max="1296" width="3.25" style="123" customWidth="1"/>
    <col min="1297" max="1297" width="11.375" style="123" customWidth="1"/>
    <col min="1298" max="1298" width="4.875" style="123" customWidth="1"/>
    <col min="1299" max="1299" width="8.375" style="123" customWidth="1"/>
    <col min="1300" max="1300" width="0" style="123" hidden="1" customWidth="1"/>
    <col min="1301" max="1536" width="9" style="123"/>
    <col min="1537" max="1537" width="5.625" style="123" customWidth="1"/>
    <col min="1538" max="1538" width="10.375" style="123" customWidth="1"/>
    <col min="1539" max="1539" width="9.875" style="123" customWidth="1"/>
    <col min="1540" max="1540" width="3.625" style="123" customWidth="1"/>
    <col min="1541" max="1542" width="3.25" style="123" customWidth="1"/>
    <col min="1543" max="1543" width="6" style="123" customWidth="1"/>
    <col min="1544" max="1544" width="5.625" style="123" customWidth="1"/>
    <col min="1545" max="1545" width="3.25" style="123" customWidth="1"/>
    <col min="1546" max="1546" width="5.25" style="123" customWidth="1"/>
    <col min="1547" max="1547" width="1.125" style="123" customWidth="1"/>
    <col min="1548" max="1548" width="10" style="123" customWidth="1"/>
    <col min="1549" max="1549" width="3.25" style="123" customWidth="1"/>
    <col min="1550" max="1550" width="6" style="123" customWidth="1"/>
    <col min="1551" max="1551" width="10.25" style="123" customWidth="1"/>
    <col min="1552" max="1552" width="3.25" style="123" customWidth="1"/>
    <col min="1553" max="1553" width="11.375" style="123" customWidth="1"/>
    <col min="1554" max="1554" width="4.875" style="123" customWidth="1"/>
    <col min="1555" max="1555" width="8.375" style="123" customWidth="1"/>
    <col min="1556" max="1556" width="0" style="123" hidden="1" customWidth="1"/>
    <col min="1557" max="1792" width="9" style="123"/>
    <col min="1793" max="1793" width="5.625" style="123" customWidth="1"/>
    <col min="1794" max="1794" width="10.375" style="123" customWidth="1"/>
    <col min="1795" max="1795" width="9.875" style="123" customWidth="1"/>
    <col min="1796" max="1796" width="3.625" style="123" customWidth="1"/>
    <col min="1797" max="1798" width="3.25" style="123" customWidth="1"/>
    <col min="1799" max="1799" width="6" style="123" customWidth="1"/>
    <col min="1800" max="1800" width="5.625" style="123" customWidth="1"/>
    <col min="1801" max="1801" width="3.25" style="123" customWidth="1"/>
    <col min="1802" max="1802" width="5.25" style="123" customWidth="1"/>
    <col min="1803" max="1803" width="1.125" style="123" customWidth="1"/>
    <col min="1804" max="1804" width="10" style="123" customWidth="1"/>
    <col min="1805" max="1805" width="3.25" style="123" customWidth="1"/>
    <col min="1806" max="1806" width="6" style="123" customWidth="1"/>
    <col min="1807" max="1807" width="10.25" style="123" customWidth="1"/>
    <col min="1808" max="1808" width="3.25" style="123" customWidth="1"/>
    <col min="1809" max="1809" width="11.375" style="123" customWidth="1"/>
    <col min="1810" max="1810" width="4.875" style="123" customWidth="1"/>
    <col min="1811" max="1811" width="8.375" style="123" customWidth="1"/>
    <col min="1812" max="1812" width="0" style="123" hidden="1" customWidth="1"/>
    <col min="1813" max="2048" width="9" style="123"/>
    <col min="2049" max="2049" width="5.625" style="123" customWidth="1"/>
    <col min="2050" max="2050" width="10.375" style="123" customWidth="1"/>
    <col min="2051" max="2051" width="9.875" style="123" customWidth="1"/>
    <col min="2052" max="2052" width="3.625" style="123" customWidth="1"/>
    <col min="2053" max="2054" width="3.25" style="123" customWidth="1"/>
    <col min="2055" max="2055" width="6" style="123" customWidth="1"/>
    <col min="2056" max="2056" width="5.625" style="123" customWidth="1"/>
    <col min="2057" max="2057" width="3.25" style="123" customWidth="1"/>
    <col min="2058" max="2058" width="5.25" style="123" customWidth="1"/>
    <col min="2059" max="2059" width="1.125" style="123" customWidth="1"/>
    <col min="2060" max="2060" width="10" style="123" customWidth="1"/>
    <col min="2061" max="2061" width="3.25" style="123" customWidth="1"/>
    <col min="2062" max="2062" width="6" style="123" customWidth="1"/>
    <col min="2063" max="2063" width="10.25" style="123" customWidth="1"/>
    <col min="2064" max="2064" width="3.25" style="123" customWidth="1"/>
    <col min="2065" max="2065" width="11.375" style="123" customWidth="1"/>
    <col min="2066" max="2066" width="4.875" style="123" customWidth="1"/>
    <col min="2067" max="2067" width="8.375" style="123" customWidth="1"/>
    <col min="2068" max="2068" width="0" style="123" hidden="1" customWidth="1"/>
    <col min="2069" max="2304" width="9" style="123"/>
    <col min="2305" max="2305" width="5.625" style="123" customWidth="1"/>
    <col min="2306" max="2306" width="10.375" style="123" customWidth="1"/>
    <col min="2307" max="2307" width="9.875" style="123" customWidth="1"/>
    <col min="2308" max="2308" width="3.625" style="123" customWidth="1"/>
    <col min="2309" max="2310" width="3.25" style="123" customWidth="1"/>
    <col min="2311" max="2311" width="6" style="123" customWidth="1"/>
    <col min="2312" max="2312" width="5.625" style="123" customWidth="1"/>
    <col min="2313" max="2313" width="3.25" style="123" customWidth="1"/>
    <col min="2314" max="2314" width="5.25" style="123" customWidth="1"/>
    <col min="2315" max="2315" width="1.125" style="123" customWidth="1"/>
    <col min="2316" max="2316" width="10" style="123" customWidth="1"/>
    <col min="2317" max="2317" width="3.25" style="123" customWidth="1"/>
    <col min="2318" max="2318" width="6" style="123" customWidth="1"/>
    <col min="2319" max="2319" width="10.25" style="123" customWidth="1"/>
    <col min="2320" max="2320" width="3.25" style="123" customWidth="1"/>
    <col min="2321" max="2321" width="11.375" style="123" customWidth="1"/>
    <col min="2322" max="2322" width="4.875" style="123" customWidth="1"/>
    <col min="2323" max="2323" width="8.375" style="123" customWidth="1"/>
    <col min="2324" max="2324" width="0" style="123" hidden="1" customWidth="1"/>
    <col min="2325" max="2560" width="9" style="123"/>
    <col min="2561" max="2561" width="5.625" style="123" customWidth="1"/>
    <col min="2562" max="2562" width="10.375" style="123" customWidth="1"/>
    <col min="2563" max="2563" width="9.875" style="123" customWidth="1"/>
    <col min="2564" max="2564" width="3.625" style="123" customWidth="1"/>
    <col min="2565" max="2566" width="3.25" style="123" customWidth="1"/>
    <col min="2567" max="2567" width="6" style="123" customWidth="1"/>
    <col min="2568" max="2568" width="5.625" style="123" customWidth="1"/>
    <col min="2569" max="2569" width="3.25" style="123" customWidth="1"/>
    <col min="2570" max="2570" width="5.25" style="123" customWidth="1"/>
    <col min="2571" max="2571" width="1.125" style="123" customWidth="1"/>
    <col min="2572" max="2572" width="10" style="123" customWidth="1"/>
    <col min="2573" max="2573" width="3.25" style="123" customWidth="1"/>
    <col min="2574" max="2574" width="6" style="123" customWidth="1"/>
    <col min="2575" max="2575" width="10.25" style="123" customWidth="1"/>
    <col min="2576" max="2576" width="3.25" style="123" customWidth="1"/>
    <col min="2577" max="2577" width="11.375" style="123" customWidth="1"/>
    <col min="2578" max="2578" width="4.875" style="123" customWidth="1"/>
    <col min="2579" max="2579" width="8.375" style="123" customWidth="1"/>
    <col min="2580" max="2580" width="0" style="123" hidden="1" customWidth="1"/>
    <col min="2581" max="2816" width="9" style="123"/>
    <col min="2817" max="2817" width="5.625" style="123" customWidth="1"/>
    <col min="2818" max="2818" width="10.375" style="123" customWidth="1"/>
    <col min="2819" max="2819" width="9.875" style="123" customWidth="1"/>
    <col min="2820" max="2820" width="3.625" style="123" customWidth="1"/>
    <col min="2821" max="2822" width="3.25" style="123" customWidth="1"/>
    <col min="2823" max="2823" width="6" style="123" customWidth="1"/>
    <col min="2824" max="2824" width="5.625" style="123" customWidth="1"/>
    <col min="2825" max="2825" width="3.25" style="123" customWidth="1"/>
    <col min="2826" max="2826" width="5.25" style="123" customWidth="1"/>
    <col min="2827" max="2827" width="1.125" style="123" customWidth="1"/>
    <col min="2828" max="2828" width="10" style="123" customWidth="1"/>
    <col min="2829" max="2829" width="3.25" style="123" customWidth="1"/>
    <col min="2830" max="2830" width="6" style="123" customWidth="1"/>
    <col min="2831" max="2831" width="10.25" style="123" customWidth="1"/>
    <col min="2832" max="2832" width="3.25" style="123" customWidth="1"/>
    <col min="2833" max="2833" width="11.375" style="123" customWidth="1"/>
    <col min="2834" max="2834" width="4.875" style="123" customWidth="1"/>
    <col min="2835" max="2835" width="8.375" style="123" customWidth="1"/>
    <col min="2836" max="2836" width="0" style="123" hidden="1" customWidth="1"/>
    <col min="2837" max="3072" width="9" style="123"/>
    <col min="3073" max="3073" width="5.625" style="123" customWidth="1"/>
    <col min="3074" max="3074" width="10.375" style="123" customWidth="1"/>
    <col min="3075" max="3075" width="9.875" style="123" customWidth="1"/>
    <col min="3076" max="3076" width="3.625" style="123" customWidth="1"/>
    <col min="3077" max="3078" width="3.25" style="123" customWidth="1"/>
    <col min="3079" max="3079" width="6" style="123" customWidth="1"/>
    <col min="3080" max="3080" width="5.625" style="123" customWidth="1"/>
    <col min="3081" max="3081" width="3.25" style="123" customWidth="1"/>
    <col min="3082" max="3082" width="5.25" style="123" customWidth="1"/>
    <col min="3083" max="3083" width="1.125" style="123" customWidth="1"/>
    <col min="3084" max="3084" width="10" style="123" customWidth="1"/>
    <col min="3085" max="3085" width="3.25" style="123" customWidth="1"/>
    <col min="3086" max="3086" width="6" style="123" customWidth="1"/>
    <col min="3087" max="3087" width="10.25" style="123" customWidth="1"/>
    <col min="3088" max="3088" width="3.25" style="123" customWidth="1"/>
    <col min="3089" max="3089" width="11.375" style="123" customWidth="1"/>
    <col min="3090" max="3090" width="4.875" style="123" customWidth="1"/>
    <col min="3091" max="3091" width="8.375" style="123" customWidth="1"/>
    <col min="3092" max="3092" width="0" style="123" hidden="1" customWidth="1"/>
    <col min="3093" max="3328" width="9" style="123"/>
    <col min="3329" max="3329" width="5.625" style="123" customWidth="1"/>
    <col min="3330" max="3330" width="10.375" style="123" customWidth="1"/>
    <col min="3331" max="3331" width="9.875" style="123" customWidth="1"/>
    <col min="3332" max="3332" width="3.625" style="123" customWidth="1"/>
    <col min="3333" max="3334" width="3.25" style="123" customWidth="1"/>
    <col min="3335" max="3335" width="6" style="123" customWidth="1"/>
    <col min="3336" max="3336" width="5.625" style="123" customWidth="1"/>
    <col min="3337" max="3337" width="3.25" style="123" customWidth="1"/>
    <col min="3338" max="3338" width="5.25" style="123" customWidth="1"/>
    <col min="3339" max="3339" width="1.125" style="123" customWidth="1"/>
    <col min="3340" max="3340" width="10" style="123" customWidth="1"/>
    <col min="3341" max="3341" width="3.25" style="123" customWidth="1"/>
    <col min="3342" max="3342" width="6" style="123" customWidth="1"/>
    <col min="3343" max="3343" width="10.25" style="123" customWidth="1"/>
    <col min="3344" max="3344" width="3.25" style="123" customWidth="1"/>
    <col min="3345" max="3345" width="11.375" style="123" customWidth="1"/>
    <col min="3346" max="3346" width="4.875" style="123" customWidth="1"/>
    <col min="3347" max="3347" width="8.375" style="123" customWidth="1"/>
    <col min="3348" max="3348" width="0" style="123" hidden="1" customWidth="1"/>
    <col min="3349" max="3584" width="9" style="123"/>
    <col min="3585" max="3585" width="5.625" style="123" customWidth="1"/>
    <col min="3586" max="3586" width="10.375" style="123" customWidth="1"/>
    <col min="3587" max="3587" width="9.875" style="123" customWidth="1"/>
    <col min="3588" max="3588" width="3.625" style="123" customWidth="1"/>
    <col min="3589" max="3590" width="3.25" style="123" customWidth="1"/>
    <col min="3591" max="3591" width="6" style="123" customWidth="1"/>
    <col min="3592" max="3592" width="5.625" style="123" customWidth="1"/>
    <col min="3593" max="3593" width="3.25" style="123" customWidth="1"/>
    <col min="3594" max="3594" width="5.25" style="123" customWidth="1"/>
    <col min="3595" max="3595" width="1.125" style="123" customWidth="1"/>
    <col min="3596" max="3596" width="10" style="123" customWidth="1"/>
    <col min="3597" max="3597" width="3.25" style="123" customWidth="1"/>
    <col min="3598" max="3598" width="6" style="123" customWidth="1"/>
    <col min="3599" max="3599" width="10.25" style="123" customWidth="1"/>
    <col min="3600" max="3600" width="3.25" style="123" customWidth="1"/>
    <col min="3601" max="3601" width="11.375" style="123" customWidth="1"/>
    <col min="3602" max="3602" width="4.875" style="123" customWidth="1"/>
    <col min="3603" max="3603" width="8.375" style="123" customWidth="1"/>
    <col min="3604" max="3604" width="0" style="123" hidden="1" customWidth="1"/>
    <col min="3605" max="3840" width="9" style="123"/>
    <col min="3841" max="3841" width="5.625" style="123" customWidth="1"/>
    <col min="3842" max="3842" width="10.375" style="123" customWidth="1"/>
    <col min="3843" max="3843" width="9.875" style="123" customWidth="1"/>
    <col min="3844" max="3844" width="3.625" style="123" customWidth="1"/>
    <col min="3845" max="3846" width="3.25" style="123" customWidth="1"/>
    <col min="3847" max="3847" width="6" style="123" customWidth="1"/>
    <col min="3848" max="3848" width="5.625" style="123" customWidth="1"/>
    <col min="3849" max="3849" width="3.25" style="123" customWidth="1"/>
    <col min="3850" max="3850" width="5.25" style="123" customWidth="1"/>
    <col min="3851" max="3851" width="1.125" style="123" customWidth="1"/>
    <col min="3852" max="3852" width="10" style="123" customWidth="1"/>
    <col min="3853" max="3853" width="3.25" style="123" customWidth="1"/>
    <col min="3854" max="3854" width="6" style="123" customWidth="1"/>
    <col min="3855" max="3855" width="10.25" style="123" customWidth="1"/>
    <col min="3856" max="3856" width="3.25" style="123" customWidth="1"/>
    <col min="3857" max="3857" width="11.375" style="123" customWidth="1"/>
    <col min="3858" max="3858" width="4.875" style="123" customWidth="1"/>
    <col min="3859" max="3859" width="8.375" style="123" customWidth="1"/>
    <col min="3860" max="3860" width="0" style="123" hidden="1" customWidth="1"/>
    <col min="3861" max="4096" width="9" style="123"/>
    <col min="4097" max="4097" width="5.625" style="123" customWidth="1"/>
    <col min="4098" max="4098" width="10.375" style="123" customWidth="1"/>
    <col min="4099" max="4099" width="9.875" style="123" customWidth="1"/>
    <col min="4100" max="4100" width="3.625" style="123" customWidth="1"/>
    <col min="4101" max="4102" width="3.25" style="123" customWidth="1"/>
    <col min="4103" max="4103" width="6" style="123" customWidth="1"/>
    <col min="4104" max="4104" width="5.625" style="123" customWidth="1"/>
    <col min="4105" max="4105" width="3.25" style="123" customWidth="1"/>
    <col min="4106" max="4106" width="5.25" style="123" customWidth="1"/>
    <col min="4107" max="4107" width="1.125" style="123" customWidth="1"/>
    <col min="4108" max="4108" width="10" style="123" customWidth="1"/>
    <col min="4109" max="4109" width="3.25" style="123" customWidth="1"/>
    <col min="4110" max="4110" width="6" style="123" customWidth="1"/>
    <col min="4111" max="4111" width="10.25" style="123" customWidth="1"/>
    <col min="4112" max="4112" width="3.25" style="123" customWidth="1"/>
    <col min="4113" max="4113" width="11.375" style="123" customWidth="1"/>
    <col min="4114" max="4114" width="4.875" style="123" customWidth="1"/>
    <col min="4115" max="4115" width="8.375" style="123" customWidth="1"/>
    <col min="4116" max="4116" width="0" style="123" hidden="1" customWidth="1"/>
    <col min="4117" max="4352" width="9" style="123"/>
    <col min="4353" max="4353" width="5.625" style="123" customWidth="1"/>
    <col min="4354" max="4354" width="10.375" style="123" customWidth="1"/>
    <col min="4355" max="4355" width="9.875" style="123" customWidth="1"/>
    <col min="4356" max="4356" width="3.625" style="123" customWidth="1"/>
    <col min="4357" max="4358" width="3.25" style="123" customWidth="1"/>
    <col min="4359" max="4359" width="6" style="123" customWidth="1"/>
    <col min="4360" max="4360" width="5.625" style="123" customWidth="1"/>
    <col min="4361" max="4361" width="3.25" style="123" customWidth="1"/>
    <col min="4362" max="4362" width="5.25" style="123" customWidth="1"/>
    <col min="4363" max="4363" width="1.125" style="123" customWidth="1"/>
    <col min="4364" max="4364" width="10" style="123" customWidth="1"/>
    <col min="4365" max="4365" width="3.25" style="123" customWidth="1"/>
    <col min="4366" max="4366" width="6" style="123" customWidth="1"/>
    <col min="4367" max="4367" width="10.25" style="123" customWidth="1"/>
    <col min="4368" max="4368" width="3.25" style="123" customWidth="1"/>
    <col min="4369" max="4369" width="11.375" style="123" customWidth="1"/>
    <col min="4370" max="4370" width="4.875" style="123" customWidth="1"/>
    <col min="4371" max="4371" width="8.375" style="123" customWidth="1"/>
    <col min="4372" max="4372" width="0" style="123" hidden="1" customWidth="1"/>
    <col min="4373" max="4608" width="9" style="123"/>
    <col min="4609" max="4609" width="5.625" style="123" customWidth="1"/>
    <col min="4610" max="4610" width="10.375" style="123" customWidth="1"/>
    <col min="4611" max="4611" width="9.875" style="123" customWidth="1"/>
    <col min="4612" max="4612" width="3.625" style="123" customWidth="1"/>
    <col min="4613" max="4614" width="3.25" style="123" customWidth="1"/>
    <col min="4615" max="4615" width="6" style="123" customWidth="1"/>
    <col min="4616" max="4616" width="5.625" style="123" customWidth="1"/>
    <col min="4617" max="4617" width="3.25" style="123" customWidth="1"/>
    <col min="4618" max="4618" width="5.25" style="123" customWidth="1"/>
    <col min="4619" max="4619" width="1.125" style="123" customWidth="1"/>
    <col min="4620" max="4620" width="10" style="123" customWidth="1"/>
    <col min="4621" max="4621" width="3.25" style="123" customWidth="1"/>
    <col min="4622" max="4622" width="6" style="123" customWidth="1"/>
    <col min="4623" max="4623" width="10.25" style="123" customWidth="1"/>
    <col min="4624" max="4624" width="3.25" style="123" customWidth="1"/>
    <col min="4625" max="4625" width="11.375" style="123" customWidth="1"/>
    <col min="4626" max="4626" width="4.875" style="123" customWidth="1"/>
    <col min="4627" max="4627" width="8.375" style="123" customWidth="1"/>
    <col min="4628" max="4628" width="0" style="123" hidden="1" customWidth="1"/>
    <col min="4629" max="4864" width="9" style="123"/>
    <col min="4865" max="4865" width="5.625" style="123" customWidth="1"/>
    <col min="4866" max="4866" width="10.375" style="123" customWidth="1"/>
    <col min="4867" max="4867" width="9.875" style="123" customWidth="1"/>
    <col min="4868" max="4868" width="3.625" style="123" customWidth="1"/>
    <col min="4869" max="4870" width="3.25" style="123" customWidth="1"/>
    <col min="4871" max="4871" width="6" style="123" customWidth="1"/>
    <col min="4872" max="4872" width="5.625" style="123" customWidth="1"/>
    <col min="4873" max="4873" width="3.25" style="123" customWidth="1"/>
    <col min="4874" max="4874" width="5.25" style="123" customWidth="1"/>
    <col min="4875" max="4875" width="1.125" style="123" customWidth="1"/>
    <col min="4876" max="4876" width="10" style="123" customWidth="1"/>
    <col min="4877" max="4877" width="3.25" style="123" customWidth="1"/>
    <col min="4878" max="4878" width="6" style="123" customWidth="1"/>
    <col min="4879" max="4879" width="10.25" style="123" customWidth="1"/>
    <col min="4880" max="4880" width="3.25" style="123" customWidth="1"/>
    <col min="4881" max="4881" width="11.375" style="123" customWidth="1"/>
    <col min="4882" max="4882" width="4.875" style="123" customWidth="1"/>
    <col min="4883" max="4883" width="8.375" style="123" customWidth="1"/>
    <col min="4884" max="4884" width="0" style="123" hidden="1" customWidth="1"/>
    <col min="4885" max="5120" width="9" style="123"/>
    <col min="5121" max="5121" width="5.625" style="123" customWidth="1"/>
    <col min="5122" max="5122" width="10.375" style="123" customWidth="1"/>
    <col min="5123" max="5123" width="9.875" style="123" customWidth="1"/>
    <col min="5124" max="5124" width="3.625" style="123" customWidth="1"/>
    <col min="5125" max="5126" width="3.25" style="123" customWidth="1"/>
    <col min="5127" max="5127" width="6" style="123" customWidth="1"/>
    <col min="5128" max="5128" width="5.625" style="123" customWidth="1"/>
    <col min="5129" max="5129" width="3.25" style="123" customWidth="1"/>
    <col min="5130" max="5130" width="5.25" style="123" customWidth="1"/>
    <col min="5131" max="5131" width="1.125" style="123" customWidth="1"/>
    <col min="5132" max="5132" width="10" style="123" customWidth="1"/>
    <col min="5133" max="5133" width="3.25" style="123" customWidth="1"/>
    <col min="5134" max="5134" width="6" style="123" customWidth="1"/>
    <col min="5135" max="5135" width="10.25" style="123" customWidth="1"/>
    <col min="5136" max="5136" width="3.25" style="123" customWidth="1"/>
    <col min="5137" max="5137" width="11.375" style="123" customWidth="1"/>
    <col min="5138" max="5138" width="4.875" style="123" customWidth="1"/>
    <col min="5139" max="5139" width="8.375" style="123" customWidth="1"/>
    <col min="5140" max="5140" width="0" style="123" hidden="1" customWidth="1"/>
    <col min="5141" max="5376" width="9" style="123"/>
    <col min="5377" max="5377" width="5.625" style="123" customWidth="1"/>
    <col min="5378" max="5378" width="10.375" style="123" customWidth="1"/>
    <col min="5379" max="5379" width="9.875" style="123" customWidth="1"/>
    <col min="5380" max="5380" width="3.625" style="123" customWidth="1"/>
    <col min="5381" max="5382" width="3.25" style="123" customWidth="1"/>
    <col min="5383" max="5383" width="6" style="123" customWidth="1"/>
    <col min="5384" max="5384" width="5.625" style="123" customWidth="1"/>
    <col min="5385" max="5385" width="3.25" style="123" customWidth="1"/>
    <col min="5386" max="5386" width="5.25" style="123" customWidth="1"/>
    <col min="5387" max="5387" width="1.125" style="123" customWidth="1"/>
    <col min="5388" max="5388" width="10" style="123" customWidth="1"/>
    <col min="5389" max="5389" width="3.25" style="123" customWidth="1"/>
    <col min="5390" max="5390" width="6" style="123" customWidth="1"/>
    <col min="5391" max="5391" width="10.25" style="123" customWidth="1"/>
    <col min="5392" max="5392" width="3.25" style="123" customWidth="1"/>
    <col min="5393" max="5393" width="11.375" style="123" customWidth="1"/>
    <col min="5394" max="5394" width="4.875" style="123" customWidth="1"/>
    <col min="5395" max="5395" width="8.375" style="123" customWidth="1"/>
    <col min="5396" max="5396" width="0" style="123" hidden="1" customWidth="1"/>
    <col min="5397" max="5632" width="9" style="123"/>
    <col min="5633" max="5633" width="5.625" style="123" customWidth="1"/>
    <col min="5634" max="5634" width="10.375" style="123" customWidth="1"/>
    <col min="5635" max="5635" width="9.875" style="123" customWidth="1"/>
    <col min="5636" max="5636" width="3.625" style="123" customWidth="1"/>
    <col min="5637" max="5638" width="3.25" style="123" customWidth="1"/>
    <col min="5639" max="5639" width="6" style="123" customWidth="1"/>
    <col min="5640" max="5640" width="5.625" style="123" customWidth="1"/>
    <col min="5641" max="5641" width="3.25" style="123" customWidth="1"/>
    <col min="5642" max="5642" width="5.25" style="123" customWidth="1"/>
    <col min="5643" max="5643" width="1.125" style="123" customWidth="1"/>
    <col min="5644" max="5644" width="10" style="123" customWidth="1"/>
    <col min="5645" max="5645" width="3.25" style="123" customWidth="1"/>
    <col min="5646" max="5646" width="6" style="123" customWidth="1"/>
    <col min="5647" max="5647" width="10.25" style="123" customWidth="1"/>
    <col min="5648" max="5648" width="3.25" style="123" customWidth="1"/>
    <col min="5649" max="5649" width="11.375" style="123" customWidth="1"/>
    <col min="5650" max="5650" width="4.875" style="123" customWidth="1"/>
    <col min="5651" max="5651" width="8.375" style="123" customWidth="1"/>
    <col min="5652" max="5652" width="0" style="123" hidden="1" customWidth="1"/>
    <col min="5653" max="5888" width="9" style="123"/>
    <col min="5889" max="5889" width="5.625" style="123" customWidth="1"/>
    <col min="5890" max="5890" width="10.375" style="123" customWidth="1"/>
    <col min="5891" max="5891" width="9.875" style="123" customWidth="1"/>
    <col min="5892" max="5892" width="3.625" style="123" customWidth="1"/>
    <col min="5893" max="5894" width="3.25" style="123" customWidth="1"/>
    <col min="5895" max="5895" width="6" style="123" customWidth="1"/>
    <col min="5896" max="5896" width="5.625" style="123" customWidth="1"/>
    <col min="5897" max="5897" width="3.25" style="123" customWidth="1"/>
    <col min="5898" max="5898" width="5.25" style="123" customWidth="1"/>
    <col min="5899" max="5899" width="1.125" style="123" customWidth="1"/>
    <col min="5900" max="5900" width="10" style="123" customWidth="1"/>
    <col min="5901" max="5901" width="3.25" style="123" customWidth="1"/>
    <col min="5902" max="5902" width="6" style="123" customWidth="1"/>
    <col min="5903" max="5903" width="10.25" style="123" customWidth="1"/>
    <col min="5904" max="5904" width="3.25" style="123" customWidth="1"/>
    <col min="5905" max="5905" width="11.375" style="123" customWidth="1"/>
    <col min="5906" max="5906" width="4.875" style="123" customWidth="1"/>
    <col min="5907" max="5907" width="8.375" style="123" customWidth="1"/>
    <col min="5908" max="5908" width="0" style="123" hidden="1" customWidth="1"/>
    <col min="5909" max="6144" width="9" style="123"/>
    <col min="6145" max="6145" width="5.625" style="123" customWidth="1"/>
    <col min="6146" max="6146" width="10.375" style="123" customWidth="1"/>
    <col min="6147" max="6147" width="9.875" style="123" customWidth="1"/>
    <col min="6148" max="6148" width="3.625" style="123" customWidth="1"/>
    <col min="6149" max="6150" width="3.25" style="123" customWidth="1"/>
    <col min="6151" max="6151" width="6" style="123" customWidth="1"/>
    <col min="6152" max="6152" width="5.625" style="123" customWidth="1"/>
    <col min="6153" max="6153" width="3.25" style="123" customWidth="1"/>
    <col min="6154" max="6154" width="5.25" style="123" customWidth="1"/>
    <col min="6155" max="6155" width="1.125" style="123" customWidth="1"/>
    <col min="6156" max="6156" width="10" style="123" customWidth="1"/>
    <col min="6157" max="6157" width="3.25" style="123" customWidth="1"/>
    <col min="6158" max="6158" width="6" style="123" customWidth="1"/>
    <col min="6159" max="6159" width="10.25" style="123" customWidth="1"/>
    <col min="6160" max="6160" width="3.25" style="123" customWidth="1"/>
    <col min="6161" max="6161" width="11.375" style="123" customWidth="1"/>
    <col min="6162" max="6162" width="4.875" style="123" customWidth="1"/>
    <col min="6163" max="6163" width="8.375" style="123" customWidth="1"/>
    <col min="6164" max="6164" width="0" style="123" hidden="1" customWidth="1"/>
    <col min="6165" max="6400" width="9" style="123"/>
    <col min="6401" max="6401" width="5.625" style="123" customWidth="1"/>
    <col min="6402" max="6402" width="10.375" style="123" customWidth="1"/>
    <col min="6403" max="6403" width="9.875" style="123" customWidth="1"/>
    <col min="6404" max="6404" width="3.625" style="123" customWidth="1"/>
    <col min="6405" max="6406" width="3.25" style="123" customWidth="1"/>
    <col min="6407" max="6407" width="6" style="123" customWidth="1"/>
    <col min="6408" max="6408" width="5.625" style="123" customWidth="1"/>
    <col min="6409" max="6409" width="3.25" style="123" customWidth="1"/>
    <col min="6410" max="6410" width="5.25" style="123" customWidth="1"/>
    <col min="6411" max="6411" width="1.125" style="123" customWidth="1"/>
    <col min="6412" max="6412" width="10" style="123" customWidth="1"/>
    <col min="6413" max="6413" width="3.25" style="123" customWidth="1"/>
    <col min="6414" max="6414" width="6" style="123" customWidth="1"/>
    <col min="6415" max="6415" width="10.25" style="123" customWidth="1"/>
    <col min="6416" max="6416" width="3.25" style="123" customWidth="1"/>
    <col min="6417" max="6417" width="11.375" style="123" customWidth="1"/>
    <col min="6418" max="6418" width="4.875" style="123" customWidth="1"/>
    <col min="6419" max="6419" width="8.375" style="123" customWidth="1"/>
    <col min="6420" max="6420" width="0" style="123" hidden="1" customWidth="1"/>
    <col min="6421" max="6656" width="9" style="123"/>
    <col min="6657" max="6657" width="5.625" style="123" customWidth="1"/>
    <col min="6658" max="6658" width="10.375" style="123" customWidth="1"/>
    <col min="6659" max="6659" width="9.875" style="123" customWidth="1"/>
    <col min="6660" max="6660" width="3.625" style="123" customWidth="1"/>
    <col min="6661" max="6662" width="3.25" style="123" customWidth="1"/>
    <col min="6663" max="6663" width="6" style="123" customWidth="1"/>
    <col min="6664" max="6664" width="5.625" style="123" customWidth="1"/>
    <col min="6665" max="6665" width="3.25" style="123" customWidth="1"/>
    <col min="6666" max="6666" width="5.25" style="123" customWidth="1"/>
    <col min="6667" max="6667" width="1.125" style="123" customWidth="1"/>
    <col min="6668" max="6668" width="10" style="123" customWidth="1"/>
    <col min="6669" max="6669" width="3.25" style="123" customWidth="1"/>
    <col min="6670" max="6670" width="6" style="123" customWidth="1"/>
    <col min="6671" max="6671" width="10.25" style="123" customWidth="1"/>
    <col min="6672" max="6672" width="3.25" style="123" customWidth="1"/>
    <col min="6673" max="6673" width="11.375" style="123" customWidth="1"/>
    <col min="6674" max="6674" width="4.875" style="123" customWidth="1"/>
    <col min="6675" max="6675" width="8.375" style="123" customWidth="1"/>
    <col min="6676" max="6676" width="0" style="123" hidden="1" customWidth="1"/>
    <col min="6677" max="6912" width="9" style="123"/>
    <col min="6913" max="6913" width="5.625" style="123" customWidth="1"/>
    <col min="6914" max="6914" width="10.375" style="123" customWidth="1"/>
    <col min="6915" max="6915" width="9.875" style="123" customWidth="1"/>
    <col min="6916" max="6916" width="3.625" style="123" customWidth="1"/>
    <col min="6917" max="6918" width="3.25" style="123" customWidth="1"/>
    <col min="6919" max="6919" width="6" style="123" customWidth="1"/>
    <col min="6920" max="6920" width="5.625" style="123" customWidth="1"/>
    <col min="6921" max="6921" width="3.25" style="123" customWidth="1"/>
    <col min="6922" max="6922" width="5.25" style="123" customWidth="1"/>
    <col min="6923" max="6923" width="1.125" style="123" customWidth="1"/>
    <col min="6924" max="6924" width="10" style="123" customWidth="1"/>
    <col min="6925" max="6925" width="3.25" style="123" customWidth="1"/>
    <col min="6926" max="6926" width="6" style="123" customWidth="1"/>
    <col min="6927" max="6927" width="10.25" style="123" customWidth="1"/>
    <col min="6928" max="6928" width="3.25" style="123" customWidth="1"/>
    <col min="6929" max="6929" width="11.375" style="123" customWidth="1"/>
    <col min="6930" max="6930" width="4.875" style="123" customWidth="1"/>
    <col min="6931" max="6931" width="8.375" style="123" customWidth="1"/>
    <col min="6932" max="6932" width="0" style="123" hidden="1" customWidth="1"/>
    <col min="6933" max="7168" width="9" style="123"/>
    <col min="7169" max="7169" width="5.625" style="123" customWidth="1"/>
    <col min="7170" max="7170" width="10.375" style="123" customWidth="1"/>
    <col min="7171" max="7171" width="9.875" style="123" customWidth="1"/>
    <col min="7172" max="7172" width="3.625" style="123" customWidth="1"/>
    <col min="7173" max="7174" width="3.25" style="123" customWidth="1"/>
    <col min="7175" max="7175" width="6" style="123" customWidth="1"/>
    <col min="7176" max="7176" width="5.625" style="123" customWidth="1"/>
    <col min="7177" max="7177" width="3.25" style="123" customWidth="1"/>
    <col min="7178" max="7178" width="5.25" style="123" customWidth="1"/>
    <col min="7179" max="7179" width="1.125" style="123" customWidth="1"/>
    <col min="7180" max="7180" width="10" style="123" customWidth="1"/>
    <col min="7181" max="7181" width="3.25" style="123" customWidth="1"/>
    <col min="7182" max="7182" width="6" style="123" customWidth="1"/>
    <col min="7183" max="7183" width="10.25" style="123" customWidth="1"/>
    <col min="7184" max="7184" width="3.25" style="123" customWidth="1"/>
    <col min="7185" max="7185" width="11.375" style="123" customWidth="1"/>
    <col min="7186" max="7186" width="4.875" style="123" customWidth="1"/>
    <col min="7187" max="7187" width="8.375" style="123" customWidth="1"/>
    <col min="7188" max="7188" width="0" style="123" hidden="1" customWidth="1"/>
    <col min="7189" max="7424" width="9" style="123"/>
    <col min="7425" max="7425" width="5.625" style="123" customWidth="1"/>
    <col min="7426" max="7426" width="10.375" style="123" customWidth="1"/>
    <col min="7427" max="7427" width="9.875" style="123" customWidth="1"/>
    <col min="7428" max="7428" width="3.625" style="123" customWidth="1"/>
    <col min="7429" max="7430" width="3.25" style="123" customWidth="1"/>
    <col min="7431" max="7431" width="6" style="123" customWidth="1"/>
    <col min="7432" max="7432" width="5.625" style="123" customWidth="1"/>
    <col min="7433" max="7433" width="3.25" style="123" customWidth="1"/>
    <col min="7434" max="7434" width="5.25" style="123" customWidth="1"/>
    <col min="7435" max="7435" width="1.125" style="123" customWidth="1"/>
    <col min="7436" max="7436" width="10" style="123" customWidth="1"/>
    <col min="7437" max="7437" width="3.25" style="123" customWidth="1"/>
    <col min="7438" max="7438" width="6" style="123" customWidth="1"/>
    <col min="7439" max="7439" width="10.25" style="123" customWidth="1"/>
    <col min="7440" max="7440" width="3.25" style="123" customWidth="1"/>
    <col min="7441" max="7441" width="11.375" style="123" customWidth="1"/>
    <col min="7442" max="7442" width="4.875" style="123" customWidth="1"/>
    <col min="7443" max="7443" width="8.375" style="123" customWidth="1"/>
    <col min="7444" max="7444" width="0" style="123" hidden="1" customWidth="1"/>
    <col min="7445" max="7680" width="9" style="123"/>
    <col min="7681" max="7681" width="5.625" style="123" customWidth="1"/>
    <col min="7682" max="7682" width="10.375" style="123" customWidth="1"/>
    <col min="7683" max="7683" width="9.875" style="123" customWidth="1"/>
    <col min="7684" max="7684" width="3.625" style="123" customWidth="1"/>
    <col min="7685" max="7686" width="3.25" style="123" customWidth="1"/>
    <col min="7687" max="7687" width="6" style="123" customWidth="1"/>
    <col min="7688" max="7688" width="5.625" style="123" customWidth="1"/>
    <col min="7689" max="7689" width="3.25" style="123" customWidth="1"/>
    <col min="7690" max="7690" width="5.25" style="123" customWidth="1"/>
    <col min="7691" max="7691" width="1.125" style="123" customWidth="1"/>
    <col min="7692" max="7692" width="10" style="123" customWidth="1"/>
    <col min="7693" max="7693" width="3.25" style="123" customWidth="1"/>
    <col min="7694" max="7694" width="6" style="123" customWidth="1"/>
    <col min="7695" max="7695" width="10.25" style="123" customWidth="1"/>
    <col min="7696" max="7696" width="3.25" style="123" customWidth="1"/>
    <col min="7697" max="7697" width="11.375" style="123" customWidth="1"/>
    <col min="7698" max="7698" width="4.875" style="123" customWidth="1"/>
    <col min="7699" max="7699" width="8.375" style="123" customWidth="1"/>
    <col min="7700" max="7700" width="0" style="123" hidden="1" customWidth="1"/>
    <col min="7701" max="7936" width="9" style="123"/>
    <col min="7937" max="7937" width="5.625" style="123" customWidth="1"/>
    <col min="7938" max="7938" width="10.375" style="123" customWidth="1"/>
    <col min="7939" max="7939" width="9.875" style="123" customWidth="1"/>
    <col min="7940" max="7940" width="3.625" style="123" customWidth="1"/>
    <col min="7941" max="7942" width="3.25" style="123" customWidth="1"/>
    <col min="7943" max="7943" width="6" style="123" customWidth="1"/>
    <col min="7944" max="7944" width="5.625" style="123" customWidth="1"/>
    <col min="7945" max="7945" width="3.25" style="123" customWidth="1"/>
    <col min="7946" max="7946" width="5.25" style="123" customWidth="1"/>
    <col min="7947" max="7947" width="1.125" style="123" customWidth="1"/>
    <col min="7948" max="7948" width="10" style="123" customWidth="1"/>
    <col min="7949" max="7949" width="3.25" style="123" customWidth="1"/>
    <col min="7950" max="7950" width="6" style="123" customWidth="1"/>
    <col min="7951" max="7951" width="10.25" style="123" customWidth="1"/>
    <col min="7952" max="7952" width="3.25" style="123" customWidth="1"/>
    <col min="7953" max="7953" width="11.375" style="123" customWidth="1"/>
    <col min="7954" max="7954" width="4.875" style="123" customWidth="1"/>
    <col min="7955" max="7955" width="8.375" style="123" customWidth="1"/>
    <col min="7956" max="7956" width="0" style="123" hidden="1" customWidth="1"/>
    <col min="7957" max="8192" width="9" style="123"/>
    <col min="8193" max="8193" width="5.625" style="123" customWidth="1"/>
    <col min="8194" max="8194" width="10.375" style="123" customWidth="1"/>
    <col min="8195" max="8195" width="9.875" style="123" customWidth="1"/>
    <col min="8196" max="8196" width="3.625" style="123" customWidth="1"/>
    <col min="8197" max="8198" width="3.25" style="123" customWidth="1"/>
    <col min="8199" max="8199" width="6" style="123" customWidth="1"/>
    <col min="8200" max="8200" width="5.625" style="123" customWidth="1"/>
    <col min="8201" max="8201" width="3.25" style="123" customWidth="1"/>
    <col min="8202" max="8202" width="5.25" style="123" customWidth="1"/>
    <col min="8203" max="8203" width="1.125" style="123" customWidth="1"/>
    <col min="8204" max="8204" width="10" style="123" customWidth="1"/>
    <col min="8205" max="8205" width="3.25" style="123" customWidth="1"/>
    <col min="8206" max="8206" width="6" style="123" customWidth="1"/>
    <col min="8207" max="8207" width="10.25" style="123" customWidth="1"/>
    <col min="8208" max="8208" width="3.25" style="123" customWidth="1"/>
    <col min="8209" max="8209" width="11.375" style="123" customWidth="1"/>
    <col min="8210" max="8210" width="4.875" style="123" customWidth="1"/>
    <col min="8211" max="8211" width="8.375" style="123" customWidth="1"/>
    <col min="8212" max="8212" width="0" style="123" hidden="1" customWidth="1"/>
    <col min="8213" max="8448" width="9" style="123"/>
    <col min="8449" max="8449" width="5.625" style="123" customWidth="1"/>
    <col min="8450" max="8450" width="10.375" style="123" customWidth="1"/>
    <col min="8451" max="8451" width="9.875" style="123" customWidth="1"/>
    <col min="8452" max="8452" width="3.625" style="123" customWidth="1"/>
    <col min="8453" max="8454" width="3.25" style="123" customWidth="1"/>
    <col min="8455" max="8455" width="6" style="123" customWidth="1"/>
    <col min="8456" max="8456" width="5.625" style="123" customWidth="1"/>
    <col min="8457" max="8457" width="3.25" style="123" customWidth="1"/>
    <col min="8458" max="8458" width="5.25" style="123" customWidth="1"/>
    <col min="8459" max="8459" width="1.125" style="123" customWidth="1"/>
    <col min="8460" max="8460" width="10" style="123" customWidth="1"/>
    <col min="8461" max="8461" width="3.25" style="123" customWidth="1"/>
    <col min="8462" max="8462" width="6" style="123" customWidth="1"/>
    <col min="8463" max="8463" width="10.25" style="123" customWidth="1"/>
    <col min="8464" max="8464" width="3.25" style="123" customWidth="1"/>
    <col min="8465" max="8465" width="11.375" style="123" customWidth="1"/>
    <col min="8466" max="8466" width="4.875" style="123" customWidth="1"/>
    <col min="8467" max="8467" width="8.375" style="123" customWidth="1"/>
    <col min="8468" max="8468" width="0" style="123" hidden="1" customWidth="1"/>
    <col min="8469" max="8704" width="9" style="123"/>
    <col min="8705" max="8705" width="5.625" style="123" customWidth="1"/>
    <col min="8706" max="8706" width="10.375" style="123" customWidth="1"/>
    <col min="8707" max="8707" width="9.875" style="123" customWidth="1"/>
    <col min="8708" max="8708" width="3.625" style="123" customWidth="1"/>
    <col min="8709" max="8710" width="3.25" style="123" customWidth="1"/>
    <col min="8711" max="8711" width="6" style="123" customWidth="1"/>
    <col min="8712" max="8712" width="5.625" style="123" customWidth="1"/>
    <col min="8713" max="8713" width="3.25" style="123" customWidth="1"/>
    <col min="8714" max="8714" width="5.25" style="123" customWidth="1"/>
    <col min="8715" max="8715" width="1.125" style="123" customWidth="1"/>
    <col min="8716" max="8716" width="10" style="123" customWidth="1"/>
    <col min="8717" max="8717" width="3.25" style="123" customWidth="1"/>
    <col min="8718" max="8718" width="6" style="123" customWidth="1"/>
    <col min="8719" max="8719" width="10.25" style="123" customWidth="1"/>
    <col min="8720" max="8720" width="3.25" style="123" customWidth="1"/>
    <col min="8721" max="8721" width="11.375" style="123" customWidth="1"/>
    <col min="8722" max="8722" width="4.875" style="123" customWidth="1"/>
    <col min="8723" max="8723" width="8.375" style="123" customWidth="1"/>
    <col min="8724" max="8724" width="0" style="123" hidden="1" customWidth="1"/>
    <col min="8725" max="8960" width="9" style="123"/>
    <col min="8961" max="8961" width="5.625" style="123" customWidth="1"/>
    <col min="8962" max="8962" width="10.375" style="123" customWidth="1"/>
    <col min="8963" max="8963" width="9.875" style="123" customWidth="1"/>
    <col min="8964" max="8964" width="3.625" style="123" customWidth="1"/>
    <col min="8965" max="8966" width="3.25" style="123" customWidth="1"/>
    <col min="8967" max="8967" width="6" style="123" customWidth="1"/>
    <col min="8968" max="8968" width="5.625" style="123" customWidth="1"/>
    <col min="8969" max="8969" width="3.25" style="123" customWidth="1"/>
    <col min="8970" max="8970" width="5.25" style="123" customWidth="1"/>
    <col min="8971" max="8971" width="1.125" style="123" customWidth="1"/>
    <col min="8972" max="8972" width="10" style="123" customWidth="1"/>
    <col min="8973" max="8973" width="3.25" style="123" customWidth="1"/>
    <col min="8974" max="8974" width="6" style="123" customWidth="1"/>
    <col min="8975" max="8975" width="10.25" style="123" customWidth="1"/>
    <col min="8976" max="8976" width="3.25" style="123" customWidth="1"/>
    <col min="8977" max="8977" width="11.375" style="123" customWidth="1"/>
    <col min="8978" max="8978" width="4.875" style="123" customWidth="1"/>
    <col min="8979" max="8979" width="8.375" style="123" customWidth="1"/>
    <col min="8980" max="8980" width="0" style="123" hidden="1" customWidth="1"/>
    <col min="8981" max="9216" width="9" style="123"/>
    <col min="9217" max="9217" width="5.625" style="123" customWidth="1"/>
    <col min="9218" max="9218" width="10.375" style="123" customWidth="1"/>
    <col min="9219" max="9219" width="9.875" style="123" customWidth="1"/>
    <col min="9220" max="9220" width="3.625" style="123" customWidth="1"/>
    <col min="9221" max="9222" width="3.25" style="123" customWidth="1"/>
    <col min="9223" max="9223" width="6" style="123" customWidth="1"/>
    <col min="9224" max="9224" width="5.625" style="123" customWidth="1"/>
    <col min="9225" max="9225" width="3.25" style="123" customWidth="1"/>
    <col min="9226" max="9226" width="5.25" style="123" customWidth="1"/>
    <col min="9227" max="9227" width="1.125" style="123" customWidth="1"/>
    <col min="9228" max="9228" width="10" style="123" customWidth="1"/>
    <col min="9229" max="9229" width="3.25" style="123" customWidth="1"/>
    <col min="9230" max="9230" width="6" style="123" customWidth="1"/>
    <col min="9231" max="9231" width="10.25" style="123" customWidth="1"/>
    <col min="9232" max="9232" width="3.25" style="123" customWidth="1"/>
    <col min="9233" max="9233" width="11.375" style="123" customWidth="1"/>
    <col min="9234" max="9234" width="4.875" style="123" customWidth="1"/>
    <col min="9235" max="9235" width="8.375" style="123" customWidth="1"/>
    <col min="9236" max="9236" width="0" style="123" hidden="1" customWidth="1"/>
    <col min="9237" max="9472" width="9" style="123"/>
    <col min="9473" max="9473" width="5.625" style="123" customWidth="1"/>
    <col min="9474" max="9474" width="10.375" style="123" customWidth="1"/>
    <col min="9475" max="9475" width="9.875" style="123" customWidth="1"/>
    <col min="9476" max="9476" width="3.625" style="123" customWidth="1"/>
    <col min="9477" max="9478" width="3.25" style="123" customWidth="1"/>
    <col min="9479" max="9479" width="6" style="123" customWidth="1"/>
    <col min="9480" max="9480" width="5.625" style="123" customWidth="1"/>
    <col min="9481" max="9481" width="3.25" style="123" customWidth="1"/>
    <col min="9482" max="9482" width="5.25" style="123" customWidth="1"/>
    <col min="9483" max="9483" width="1.125" style="123" customWidth="1"/>
    <col min="9484" max="9484" width="10" style="123" customWidth="1"/>
    <col min="9485" max="9485" width="3.25" style="123" customWidth="1"/>
    <col min="9486" max="9486" width="6" style="123" customWidth="1"/>
    <col min="9487" max="9487" width="10.25" style="123" customWidth="1"/>
    <col min="9488" max="9488" width="3.25" style="123" customWidth="1"/>
    <col min="9489" max="9489" width="11.375" style="123" customWidth="1"/>
    <col min="9490" max="9490" width="4.875" style="123" customWidth="1"/>
    <col min="9491" max="9491" width="8.375" style="123" customWidth="1"/>
    <col min="9492" max="9492" width="0" style="123" hidden="1" customWidth="1"/>
    <col min="9493" max="9728" width="9" style="123"/>
    <col min="9729" max="9729" width="5.625" style="123" customWidth="1"/>
    <col min="9730" max="9730" width="10.375" style="123" customWidth="1"/>
    <col min="9731" max="9731" width="9.875" style="123" customWidth="1"/>
    <col min="9732" max="9732" width="3.625" style="123" customWidth="1"/>
    <col min="9733" max="9734" width="3.25" style="123" customWidth="1"/>
    <col min="9735" max="9735" width="6" style="123" customWidth="1"/>
    <col min="9736" max="9736" width="5.625" style="123" customWidth="1"/>
    <col min="9737" max="9737" width="3.25" style="123" customWidth="1"/>
    <col min="9738" max="9738" width="5.25" style="123" customWidth="1"/>
    <col min="9739" max="9739" width="1.125" style="123" customWidth="1"/>
    <col min="9740" max="9740" width="10" style="123" customWidth="1"/>
    <col min="9741" max="9741" width="3.25" style="123" customWidth="1"/>
    <col min="9742" max="9742" width="6" style="123" customWidth="1"/>
    <col min="9743" max="9743" width="10.25" style="123" customWidth="1"/>
    <col min="9744" max="9744" width="3.25" style="123" customWidth="1"/>
    <col min="9745" max="9745" width="11.375" style="123" customWidth="1"/>
    <col min="9746" max="9746" width="4.875" style="123" customWidth="1"/>
    <col min="9747" max="9747" width="8.375" style="123" customWidth="1"/>
    <col min="9748" max="9748" width="0" style="123" hidden="1" customWidth="1"/>
    <col min="9749" max="9984" width="9" style="123"/>
    <col min="9985" max="9985" width="5.625" style="123" customWidth="1"/>
    <col min="9986" max="9986" width="10.375" style="123" customWidth="1"/>
    <col min="9987" max="9987" width="9.875" style="123" customWidth="1"/>
    <col min="9988" max="9988" width="3.625" style="123" customWidth="1"/>
    <col min="9989" max="9990" width="3.25" style="123" customWidth="1"/>
    <col min="9991" max="9991" width="6" style="123" customWidth="1"/>
    <col min="9992" max="9992" width="5.625" style="123" customWidth="1"/>
    <col min="9993" max="9993" width="3.25" style="123" customWidth="1"/>
    <col min="9994" max="9994" width="5.25" style="123" customWidth="1"/>
    <col min="9995" max="9995" width="1.125" style="123" customWidth="1"/>
    <col min="9996" max="9996" width="10" style="123" customWidth="1"/>
    <col min="9997" max="9997" width="3.25" style="123" customWidth="1"/>
    <col min="9998" max="9998" width="6" style="123" customWidth="1"/>
    <col min="9999" max="9999" width="10.25" style="123" customWidth="1"/>
    <col min="10000" max="10000" width="3.25" style="123" customWidth="1"/>
    <col min="10001" max="10001" width="11.375" style="123" customWidth="1"/>
    <col min="10002" max="10002" width="4.875" style="123" customWidth="1"/>
    <col min="10003" max="10003" width="8.375" style="123" customWidth="1"/>
    <col min="10004" max="10004" width="0" style="123" hidden="1" customWidth="1"/>
    <col min="10005" max="10240" width="9" style="123"/>
    <col min="10241" max="10241" width="5.625" style="123" customWidth="1"/>
    <col min="10242" max="10242" width="10.375" style="123" customWidth="1"/>
    <col min="10243" max="10243" width="9.875" style="123" customWidth="1"/>
    <col min="10244" max="10244" width="3.625" style="123" customWidth="1"/>
    <col min="10245" max="10246" width="3.25" style="123" customWidth="1"/>
    <col min="10247" max="10247" width="6" style="123" customWidth="1"/>
    <col min="10248" max="10248" width="5.625" style="123" customWidth="1"/>
    <col min="10249" max="10249" width="3.25" style="123" customWidth="1"/>
    <col min="10250" max="10250" width="5.25" style="123" customWidth="1"/>
    <col min="10251" max="10251" width="1.125" style="123" customWidth="1"/>
    <col min="10252" max="10252" width="10" style="123" customWidth="1"/>
    <col min="10253" max="10253" width="3.25" style="123" customWidth="1"/>
    <col min="10254" max="10254" width="6" style="123" customWidth="1"/>
    <col min="10255" max="10255" width="10.25" style="123" customWidth="1"/>
    <col min="10256" max="10256" width="3.25" style="123" customWidth="1"/>
    <col min="10257" max="10257" width="11.375" style="123" customWidth="1"/>
    <col min="10258" max="10258" width="4.875" style="123" customWidth="1"/>
    <col min="10259" max="10259" width="8.375" style="123" customWidth="1"/>
    <col min="10260" max="10260" width="0" style="123" hidden="1" customWidth="1"/>
    <col min="10261" max="10496" width="9" style="123"/>
    <col min="10497" max="10497" width="5.625" style="123" customWidth="1"/>
    <col min="10498" max="10498" width="10.375" style="123" customWidth="1"/>
    <col min="10499" max="10499" width="9.875" style="123" customWidth="1"/>
    <col min="10500" max="10500" width="3.625" style="123" customWidth="1"/>
    <col min="10501" max="10502" width="3.25" style="123" customWidth="1"/>
    <col min="10503" max="10503" width="6" style="123" customWidth="1"/>
    <col min="10504" max="10504" width="5.625" style="123" customWidth="1"/>
    <col min="10505" max="10505" width="3.25" style="123" customWidth="1"/>
    <col min="10506" max="10506" width="5.25" style="123" customWidth="1"/>
    <col min="10507" max="10507" width="1.125" style="123" customWidth="1"/>
    <col min="10508" max="10508" width="10" style="123" customWidth="1"/>
    <col min="10509" max="10509" width="3.25" style="123" customWidth="1"/>
    <col min="10510" max="10510" width="6" style="123" customWidth="1"/>
    <col min="10511" max="10511" width="10.25" style="123" customWidth="1"/>
    <col min="10512" max="10512" width="3.25" style="123" customWidth="1"/>
    <col min="10513" max="10513" width="11.375" style="123" customWidth="1"/>
    <col min="10514" max="10514" width="4.875" style="123" customWidth="1"/>
    <col min="10515" max="10515" width="8.375" style="123" customWidth="1"/>
    <col min="10516" max="10516" width="0" style="123" hidden="1" customWidth="1"/>
    <col min="10517" max="10752" width="9" style="123"/>
    <col min="10753" max="10753" width="5.625" style="123" customWidth="1"/>
    <col min="10754" max="10754" width="10.375" style="123" customWidth="1"/>
    <col min="10755" max="10755" width="9.875" style="123" customWidth="1"/>
    <col min="10756" max="10756" width="3.625" style="123" customWidth="1"/>
    <col min="10757" max="10758" width="3.25" style="123" customWidth="1"/>
    <col min="10759" max="10759" width="6" style="123" customWidth="1"/>
    <col min="10760" max="10760" width="5.625" style="123" customWidth="1"/>
    <col min="10761" max="10761" width="3.25" style="123" customWidth="1"/>
    <col min="10762" max="10762" width="5.25" style="123" customWidth="1"/>
    <col min="10763" max="10763" width="1.125" style="123" customWidth="1"/>
    <col min="10764" max="10764" width="10" style="123" customWidth="1"/>
    <col min="10765" max="10765" width="3.25" style="123" customWidth="1"/>
    <col min="10766" max="10766" width="6" style="123" customWidth="1"/>
    <col min="10767" max="10767" width="10.25" style="123" customWidth="1"/>
    <col min="10768" max="10768" width="3.25" style="123" customWidth="1"/>
    <col min="10769" max="10769" width="11.375" style="123" customWidth="1"/>
    <col min="10770" max="10770" width="4.875" style="123" customWidth="1"/>
    <col min="10771" max="10771" width="8.375" style="123" customWidth="1"/>
    <col min="10772" max="10772" width="0" style="123" hidden="1" customWidth="1"/>
    <col min="10773" max="11008" width="9" style="123"/>
    <col min="11009" max="11009" width="5.625" style="123" customWidth="1"/>
    <col min="11010" max="11010" width="10.375" style="123" customWidth="1"/>
    <col min="11011" max="11011" width="9.875" style="123" customWidth="1"/>
    <col min="11012" max="11012" width="3.625" style="123" customWidth="1"/>
    <col min="11013" max="11014" width="3.25" style="123" customWidth="1"/>
    <col min="11015" max="11015" width="6" style="123" customWidth="1"/>
    <col min="11016" max="11016" width="5.625" style="123" customWidth="1"/>
    <col min="11017" max="11017" width="3.25" style="123" customWidth="1"/>
    <col min="11018" max="11018" width="5.25" style="123" customWidth="1"/>
    <col min="11019" max="11019" width="1.125" style="123" customWidth="1"/>
    <col min="11020" max="11020" width="10" style="123" customWidth="1"/>
    <col min="11021" max="11021" width="3.25" style="123" customWidth="1"/>
    <col min="11022" max="11022" width="6" style="123" customWidth="1"/>
    <col min="11023" max="11023" width="10.25" style="123" customWidth="1"/>
    <col min="11024" max="11024" width="3.25" style="123" customWidth="1"/>
    <col min="11025" max="11025" width="11.375" style="123" customWidth="1"/>
    <col min="11026" max="11026" width="4.875" style="123" customWidth="1"/>
    <col min="11027" max="11027" width="8.375" style="123" customWidth="1"/>
    <col min="11028" max="11028" width="0" style="123" hidden="1" customWidth="1"/>
    <col min="11029" max="11264" width="9" style="123"/>
    <col min="11265" max="11265" width="5.625" style="123" customWidth="1"/>
    <col min="11266" max="11266" width="10.375" style="123" customWidth="1"/>
    <col min="11267" max="11267" width="9.875" style="123" customWidth="1"/>
    <col min="11268" max="11268" width="3.625" style="123" customWidth="1"/>
    <col min="11269" max="11270" width="3.25" style="123" customWidth="1"/>
    <col min="11271" max="11271" width="6" style="123" customWidth="1"/>
    <col min="11272" max="11272" width="5.625" style="123" customWidth="1"/>
    <col min="11273" max="11273" width="3.25" style="123" customWidth="1"/>
    <col min="11274" max="11274" width="5.25" style="123" customWidth="1"/>
    <col min="11275" max="11275" width="1.125" style="123" customWidth="1"/>
    <col min="11276" max="11276" width="10" style="123" customWidth="1"/>
    <col min="11277" max="11277" width="3.25" style="123" customWidth="1"/>
    <col min="11278" max="11278" width="6" style="123" customWidth="1"/>
    <col min="11279" max="11279" width="10.25" style="123" customWidth="1"/>
    <col min="11280" max="11280" width="3.25" style="123" customWidth="1"/>
    <col min="11281" max="11281" width="11.375" style="123" customWidth="1"/>
    <col min="11282" max="11282" width="4.875" style="123" customWidth="1"/>
    <col min="11283" max="11283" width="8.375" style="123" customWidth="1"/>
    <col min="11284" max="11284" width="0" style="123" hidden="1" customWidth="1"/>
    <col min="11285" max="11520" width="9" style="123"/>
    <col min="11521" max="11521" width="5.625" style="123" customWidth="1"/>
    <col min="11522" max="11522" width="10.375" style="123" customWidth="1"/>
    <col min="11523" max="11523" width="9.875" style="123" customWidth="1"/>
    <col min="11524" max="11524" width="3.625" style="123" customWidth="1"/>
    <col min="11525" max="11526" width="3.25" style="123" customWidth="1"/>
    <col min="11527" max="11527" width="6" style="123" customWidth="1"/>
    <col min="11528" max="11528" width="5.625" style="123" customWidth="1"/>
    <col min="11529" max="11529" width="3.25" style="123" customWidth="1"/>
    <col min="11530" max="11530" width="5.25" style="123" customWidth="1"/>
    <col min="11531" max="11531" width="1.125" style="123" customWidth="1"/>
    <col min="11532" max="11532" width="10" style="123" customWidth="1"/>
    <col min="11533" max="11533" width="3.25" style="123" customWidth="1"/>
    <col min="11534" max="11534" width="6" style="123" customWidth="1"/>
    <col min="11535" max="11535" width="10.25" style="123" customWidth="1"/>
    <col min="11536" max="11536" width="3.25" style="123" customWidth="1"/>
    <col min="11537" max="11537" width="11.375" style="123" customWidth="1"/>
    <col min="11538" max="11538" width="4.875" style="123" customWidth="1"/>
    <col min="11539" max="11539" width="8.375" style="123" customWidth="1"/>
    <col min="11540" max="11540" width="0" style="123" hidden="1" customWidth="1"/>
    <col min="11541" max="11776" width="9" style="123"/>
    <col min="11777" max="11777" width="5.625" style="123" customWidth="1"/>
    <col min="11778" max="11778" width="10.375" style="123" customWidth="1"/>
    <col min="11779" max="11779" width="9.875" style="123" customWidth="1"/>
    <col min="11780" max="11780" width="3.625" style="123" customWidth="1"/>
    <col min="11781" max="11782" width="3.25" style="123" customWidth="1"/>
    <col min="11783" max="11783" width="6" style="123" customWidth="1"/>
    <col min="11784" max="11784" width="5.625" style="123" customWidth="1"/>
    <col min="11785" max="11785" width="3.25" style="123" customWidth="1"/>
    <col min="11786" max="11786" width="5.25" style="123" customWidth="1"/>
    <col min="11787" max="11787" width="1.125" style="123" customWidth="1"/>
    <col min="11788" max="11788" width="10" style="123" customWidth="1"/>
    <col min="11789" max="11789" width="3.25" style="123" customWidth="1"/>
    <col min="11790" max="11790" width="6" style="123" customWidth="1"/>
    <col min="11791" max="11791" width="10.25" style="123" customWidth="1"/>
    <col min="11792" max="11792" width="3.25" style="123" customWidth="1"/>
    <col min="11793" max="11793" width="11.375" style="123" customWidth="1"/>
    <col min="11794" max="11794" width="4.875" style="123" customWidth="1"/>
    <col min="11795" max="11795" width="8.375" style="123" customWidth="1"/>
    <col min="11796" max="11796" width="0" style="123" hidden="1" customWidth="1"/>
    <col min="11797" max="12032" width="9" style="123"/>
    <col min="12033" max="12033" width="5.625" style="123" customWidth="1"/>
    <col min="12034" max="12034" width="10.375" style="123" customWidth="1"/>
    <col min="12035" max="12035" width="9.875" style="123" customWidth="1"/>
    <col min="12036" max="12036" width="3.625" style="123" customWidth="1"/>
    <col min="12037" max="12038" width="3.25" style="123" customWidth="1"/>
    <col min="12039" max="12039" width="6" style="123" customWidth="1"/>
    <col min="12040" max="12040" width="5.625" style="123" customWidth="1"/>
    <col min="12041" max="12041" width="3.25" style="123" customWidth="1"/>
    <col min="12042" max="12042" width="5.25" style="123" customWidth="1"/>
    <col min="12043" max="12043" width="1.125" style="123" customWidth="1"/>
    <col min="12044" max="12044" width="10" style="123" customWidth="1"/>
    <col min="12045" max="12045" width="3.25" style="123" customWidth="1"/>
    <col min="12046" max="12046" width="6" style="123" customWidth="1"/>
    <col min="12047" max="12047" width="10.25" style="123" customWidth="1"/>
    <col min="12048" max="12048" width="3.25" style="123" customWidth="1"/>
    <col min="12049" max="12049" width="11.375" style="123" customWidth="1"/>
    <col min="12050" max="12050" width="4.875" style="123" customWidth="1"/>
    <col min="12051" max="12051" width="8.375" style="123" customWidth="1"/>
    <col min="12052" max="12052" width="0" style="123" hidden="1" customWidth="1"/>
    <col min="12053" max="12288" width="9" style="123"/>
    <col min="12289" max="12289" width="5.625" style="123" customWidth="1"/>
    <col min="12290" max="12290" width="10.375" style="123" customWidth="1"/>
    <col min="12291" max="12291" width="9.875" style="123" customWidth="1"/>
    <col min="12292" max="12292" width="3.625" style="123" customWidth="1"/>
    <col min="12293" max="12294" width="3.25" style="123" customWidth="1"/>
    <col min="12295" max="12295" width="6" style="123" customWidth="1"/>
    <col min="12296" max="12296" width="5.625" style="123" customWidth="1"/>
    <col min="12297" max="12297" width="3.25" style="123" customWidth="1"/>
    <col min="12298" max="12298" width="5.25" style="123" customWidth="1"/>
    <col min="12299" max="12299" width="1.125" style="123" customWidth="1"/>
    <col min="12300" max="12300" width="10" style="123" customWidth="1"/>
    <col min="12301" max="12301" width="3.25" style="123" customWidth="1"/>
    <col min="12302" max="12302" width="6" style="123" customWidth="1"/>
    <col min="12303" max="12303" width="10.25" style="123" customWidth="1"/>
    <col min="12304" max="12304" width="3.25" style="123" customWidth="1"/>
    <col min="12305" max="12305" width="11.375" style="123" customWidth="1"/>
    <col min="12306" max="12306" width="4.875" style="123" customWidth="1"/>
    <col min="12307" max="12307" width="8.375" style="123" customWidth="1"/>
    <col min="12308" max="12308" width="0" style="123" hidden="1" customWidth="1"/>
    <col min="12309" max="12544" width="9" style="123"/>
    <col min="12545" max="12545" width="5.625" style="123" customWidth="1"/>
    <col min="12546" max="12546" width="10.375" style="123" customWidth="1"/>
    <col min="12547" max="12547" width="9.875" style="123" customWidth="1"/>
    <col min="12548" max="12548" width="3.625" style="123" customWidth="1"/>
    <col min="12549" max="12550" width="3.25" style="123" customWidth="1"/>
    <col min="12551" max="12551" width="6" style="123" customWidth="1"/>
    <col min="12552" max="12552" width="5.625" style="123" customWidth="1"/>
    <col min="12553" max="12553" width="3.25" style="123" customWidth="1"/>
    <col min="12554" max="12554" width="5.25" style="123" customWidth="1"/>
    <col min="12555" max="12555" width="1.125" style="123" customWidth="1"/>
    <col min="12556" max="12556" width="10" style="123" customWidth="1"/>
    <col min="12557" max="12557" width="3.25" style="123" customWidth="1"/>
    <col min="12558" max="12558" width="6" style="123" customWidth="1"/>
    <col min="12559" max="12559" width="10.25" style="123" customWidth="1"/>
    <col min="12560" max="12560" width="3.25" style="123" customWidth="1"/>
    <col min="12561" max="12561" width="11.375" style="123" customWidth="1"/>
    <col min="12562" max="12562" width="4.875" style="123" customWidth="1"/>
    <col min="12563" max="12563" width="8.375" style="123" customWidth="1"/>
    <col min="12564" max="12564" width="0" style="123" hidden="1" customWidth="1"/>
    <col min="12565" max="12800" width="9" style="123"/>
    <col min="12801" max="12801" width="5.625" style="123" customWidth="1"/>
    <col min="12802" max="12802" width="10.375" style="123" customWidth="1"/>
    <col min="12803" max="12803" width="9.875" style="123" customWidth="1"/>
    <col min="12804" max="12804" width="3.625" style="123" customWidth="1"/>
    <col min="12805" max="12806" width="3.25" style="123" customWidth="1"/>
    <col min="12807" max="12807" width="6" style="123" customWidth="1"/>
    <col min="12808" max="12808" width="5.625" style="123" customWidth="1"/>
    <col min="12809" max="12809" width="3.25" style="123" customWidth="1"/>
    <col min="12810" max="12810" width="5.25" style="123" customWidth="1"/>
    <col min="12811" max="12811" width="1.125" style="123" customWidth="1"/>
    <col min="12812" max="12812" width="10" style="123" customWidth="1"/>
    <col min="12813" max="12813" width="3.25" style="123" customWidth="1"/>
    <col min="12814" max="12814" width="6" style="123" customWidth="1"/>
    <col min="12815" max="12815" width="10.25" style="123" customWidth="1"/>
    <col min="12816" max="12816" width="3.25" style="123" customWidth="1"/>
    <col min="12817" max="12817" width="11.375" style="123" customWidth="1"/>
    <col min="12818" max="12818" width="4.875" style="123" customWidth="1"/>
    <col min="12819" max="12819" width="8.375" style="123" customWidth="1"/>
    <col min="12820" max="12820" width="0" style="123" hidden="1" customWidth="1"/>
    <col min="12821" max="13056" width="9" style="123"/>
    <col min="13057" max="13057" width="5.625" style="123" customWidth="1"/>
    <col min="13058" max="13058" width="10.375" style="123" customWidth="1"/>
    <col min="13059" max="13059" width="9.875" style="123" customWidth="1"/>
    <col min="13060" max="13060" width="3.625" style="123" customWidth="1"/>
    <col min="13061" max="13062" width="3.25" style="123" customWidth="1"/>
    <col min="13063" max="13063" width="6" style="123" customWidth="1"/>
    <col min="13064" max="13064" width="5.625" style="123" customWidth="1"/>
    <col min="13065" max="13065" width="3.25" style="123" customWidth="1"/>
    <col min="13066" max="13066" width="5.25" style="123" customWidth="1"/>
    <col min="13067" max="13067" width="1.125" style="123" customWidth="1"/>
    <col min="13068" max="13068" width="10" style="123" customWidth="1"/>
    <col min="13069" max="13069" width="3.25" style="123" customWidth="1"/>
    <col min="13070" max="13070" width="6" style="123" customWidth="1"/>
    <col min="13071" max="13071" width="10.25" style="123" customWidth="1"/>
    <col min="13072" max="13072" width="3.25" style="123" customWidth="1"/>
    <col min="13073" max="13073" width="11.375" style="123" customWidth="1"/>
    <col min="13074" max="13074" width="4.875" style="123" customWidth="1"/>
    <col min="13075" max="13075" width="8.375" style="123" customWidth="1"/>
    <col min="13076" max="13076" width="0" style="123" hidden="1" customWidth="1"/>
    <col min="13077" max="13312" width="9" style="123"/>
    <col min="13313" max="13313" width="5.625" style="123" customWidth="1"/>
    <col min="13314" max="13314" width="10.375" style="123" customWidth="1"/>
    <col min="13315" max="13315" width="9.875" style="123" customWidth="1"/>
    <col min="13316" max="13316" width="3.625" style="123" customWidth="1"/>
    <col min="13317" max="13318" width="3.25" style="123" customWidth="1"/>
    <col min="13319" max="13319" width="6" style="123" customWidth="1"/>
    <col min="13320" max="13320" width="5.625" style="123" customWidth="1"/>
    <col min="13321" max="13321" width="3.25" style="123" customWidth="1"/>
    <col min="13322" max="13322" width="5.25" style="123" customWidth="1"/>
    <col min="13323" max="13323" width="1.125" style="123" customWidth="1"/>
    <col min="13324" max="13324" width="10" style="123" customWidth="1"/>
    <col min="13325" max="13325" width="3.25" style="123" customWidth="1"/>
    <col min="13326" max="13326" width="6" style="123" customWidth="1"/>
    <col min="13327" max="13327" width="10.25" style="123" customWidth="1"/>
    <col min="13328" max="13328" width="3.25" style="123" customWidth="1"/>
    <col min="13329" max="13329" width="11.375" style="123" customWidth="1"/>
    <col min="13330" max="13330" width="4.875" style="123" customWidth="1"/>
    <col min="13331" max="13331" width="8.375" style="123" customWidth="1"/>
    <col min="13332" max="13332" width="0" style="123" hidden="1" customWidth="1"/>
    <col min="13333" max="13568" width="9" style="123"/>
    <col min="13569" max="13569" width="5.625" style="123" customWidth="1"/>
    <col min="13570" max="13570" width="10.375" style="123" customWidth="1"/>
    <col min="13571" max="13571" width="9.875" style="123" customWidth="1"/>
    <col min="13572" max="13572" width="3.625" style="123" customWidth="1"/>
    <col min="13573" max="13574" width="3.25" style="123" customWidth="1"/>
    <col min="13575" max="13575" width="6" style="123" customWidth="1"/>
    <col min="13576" max="13576" width="5.625" style="123" customWidth="1"/>
    <col min="13577" max="13577" width="3.25" style="123" customWidth="1"/>
    <col min="13578" max="13578" width="5.25" style="123" customWidth="1"/>
    <col min="13579" max="13579" width="1.125" style="123" customWidth="1"/>
    <col min="13580" max="13580" width="10" style="123" customWidth="1"/>
    <col min="13581" max="13581" width="3.25" style="123" customWidth="1"/>
    <col min="13582" max="13582" width="6" style="123" customWidth="1"/>
    <col min="13583" max="13583" width="10.25" style="123" customWidth="1"/>
    <col min="13584" max="13584" width="3.25" style="123" customWidth="1"/>
    <col min="13585" max="13585" width="11.375" style="123" customWidth="1"/>
    <col min="13586" max="13586" width="4.875" style="123" customWidth="1"/>
    <col min="13587" max="13587" width="8.375" style="123" customWidth="1"/>
    <col min="13588" max="13588" width="0" style="123" hidden="1" customWidth="1"/>
    <col min="13589" max="13824" width="9" style="123"/>
    <col min="13825" max="13825" width="5.625" style="123" customWidth="1"/>
    <col min="13826" max="13826" width="10.375" style="123" customWidth="1"/>
    <col min="13827" max="13827" width="9.875" style="123" customWidth="1"/>
    <col min="13828" max="13828" width="3.625" style="123" customWidth="1"/>
    <col min="13829" max="13830" width="3.25" style="123" customWidth="1"/>
    <col min="13831" max="13831" width="6" style="123" customWidth="1"/>
    <col min="13832" max="13832" width="5.625" style="123" customWidth="1"/>
    <col min="13833" max="13833" width="3.25" style="123" customWidth="1"/>
    <col min="13834" max="13834" width="5.25" style="123" customWidth="1"/>
    <col min="13835" max="13835" width="1.125" style="123" customWidth="1"/>
    <col min="13836" max="13836" width="10" style="123" customWidth="1"/>
    <col min="13837" max="13837" width="3.25" style="123" customWidth="1"/>
    <col min="13838" max="13838" width="6" style="123" customWidth="1"/>
    <col min="13839" max="13839" width="10.25" style="123" customWidth="1"/>
    <col min="13840" max="13840" width="3.25" style="123" customWidth="1"/>
    <col min="13841" max="13841" width="11.375" style="123" customWidth="1"/>
    <col min="13842" max="13842" width="4.875" style="123" customWidth="1"/>
    <col min="13843" max="13843" width="8.375" style="123" customWidth="1"/>
    <col min="13844" max="13844" width="0" style="123" hidden="1" customWidth="1"/>
    <col min="13845" max="14080" width="9" style="123"/>
    <col min="14081" max="14081" width="5.625" style="123" customWidth="1"/>
    <col min="14082" max="14082" width="10.375" style="123" customWidth="1"/>
    <col min="14083" max="14083" width="9.875" style="123" customWidth="1"/>
    <col min="14084" max="14084" width="3.625" style="123" customWidth="1"/>
    <col min="14085" max="14086" width="3.25" style="123" customWidth="1"/>
    <col min="14087" max="14087" width="6" style="123" customWidth="1"/>
    <col min="14088" max="14088" width="5.625" style="123" customWidth="1"/>
    <col min="14089" max="14089" width="3.25" style="123" customWidth="1"/>
    <col min="14090" max="14090" width="5.25" style="123" customWidth="1"/>
    <col min="14091" max="14091" width="1.125" style="123" customWidth="1"/>
    <col min="14092" max="14092" width="10" style="123" customWidth="1"/>
    <col min="14093" max="14093" width="3.25" style="123" customWidth="1"/>
    <col min="14094" max="14094" width="6" style="123" customWidth="1"/>
    <col min="14095" max="14095" width="10.25" style="123" customWidth="1"/>
    <col min="14096" max="14096" width="3.25" style="123" customWidth="1"/>
    <col min="14097" max="14097" width="11.375" style="123" customWidth="1"/>
    <col min="14098" max="14098" width="4.875" style="123" customWidth="1"/>
    <col min="14099" max="14099" width="8.375" style="123" customWidth="1"/>
    <col min="14100" max="14100" width="0" style="123" hidden="1" customWidth="1"/>
    <col min="14101" max="14336" width="9" style="123"/>
    <col min="14337" max="14337" width="5.625" style="123" customWidth="1"/>
    <col min="14338" max="14338" width="10.375" style="123" customWidth="1"/>
    <col min="14339" max="14339" width="9.875" style="123" customWidth="1"/>
    <col min="14340" max="14340" width="3.625" style="123" customWidth="1"/>
    <col min="14341" max="14342" width="3.25" style="123" customWidth="1"/>
    <col min="14343" max="14343" width="6" style="123" customWidth="1"/>
    <col min="14344" max="14344" width="5.625" style="123" customWidth="1"/>
    <col min="14345" max="14345" width="3.25" style="123" customWidth="1"/>
    <col min="14346" max="14346" width="5.25" style="123" customWidth="1"/>
    <col min="14347" max="14347" width="1.125" style="123" customWidth="1"/>
    <col min="14348" max="14348" width="10" style="123" customWidth="1"/>
    <col min="14349" max="14349" width="3.25" style="123" customWidth="1"/>
    <col min="14350" max="14350" width="6" style="123" customWidth="1"/>
    <col min="14351" max="14351" width="10.25" style="123" customWidth="1"/>
    <col min="14352" max="14352" width="3.25" style="123" customWidth="1"/>
    <col min="14353" max="14353" width="11.375" style="123" customWidth="1"/>
    <col min="14354" max="14354" width="4.875" style="123" customWidth="1"/>
    <col min="14355" max="14355" width="8.375" style="123" customWidth="1"/>
    <col min="14356" max="14356" width="0" style="123" hidden="1" customWidth="1"/>
    <col min="14357" max="14592" width="9" style="123"/>
    <col min="14593" max="14593" width="5.625" style="123" customWidth="1"/>
    <col min="14594" max="14594" width="10.375" style="123" customWidth="1"/>
    <col min="14595" max="14595" width="9.875" style="123" customWidth="1"/>
    <col min="14596" max="14596" width="3.625" style="123" customWidth="1"/>
    <col min="14597" max="14598" width="3.25" style="123" customWidth="1"/>
    <col min="14599" max="14599" width="6" style="123" customWidth="1"/>
    <col min="14600" max="14600" width="5.625" style="123" customWidth="1"/>
    <col min="14601" max="14601" width="3.25" style="123" customWidth="1"/>
    <col min="14602" max="14602" width="5.25" style="123" customWidth="1"/>
    <col min="14603" max="14603" width="1.125" style="123" customWidth="1"/>
    <col min="14604" max="14604" width="10" style="123" customWidth="1"/>
    <col min="14605" max="14605" width="3.25" style="123" customWidth="1"/>
    <col min="14606" max="14606" width="6" style="123" customWidth="1"/>
    <col min="14607" max="14607" width="10.25" style="123" customWidth="1"/>
    <col min="14608" max="14608" width="3.25" style="123" customWidth="1"/>
    <col min="14609" max="14609" width="11.375" style="123" customWidth="1"/>
    <col min="14610" max="14610" width="4.875" style="123" customWidth="1"/>
    <col min="14611" max="14611" width="8.375" style="123" customWidth="1"/>
    <col min="14612" max="14612" width="0" style="123" hidden="1" customWidth="1"/>
    <col min="14613" max="14848" width="9" style="123"/>
    <col min="14849" max="14849" width="5.625" style="123" customWidth="1"/>
    <col min="14850" max="14850" width="10.375" style="123" customWidth="1"/>
    <col min="14851" max="14851" width="9.875" style="123" customWidth="1"/>
    <col min="14852" max="14852" width="3.625" style="123" customWidth="1"/>
    <col min="14853" max="14854" width="3.25" style="123" customWidth="1"/>
    <col min="14855" max="14855" width="6" style="123" customWidth="1"/>
    <col min="14856" max="14856" width="5.625" style="123" customWidth="1"/>
    <col min="14857" max="14857" width="3.25" style="123" customWidth="1"/>
    <col min="14858" max="14858" width="5.25" style="123" customWidth="1"/>
    <col min="14859" max="14859" width="1.125" style="123" customWidth="1"/>
    <col min="14860" max="14860" width="10" style="123" customWidth="1"/>
    <col min="14861" max="14861" width="3.25" style="123" customWidth="1"/>
    <col min="14862" max="14862" width="6" style="123" customWidth="1"/>
    <col min="14863" max="14863" width="10.25" style="123" customWidth="1"/>
    <col min="14864" max="14864" width="3.25" style="123" customWidth="1"/>
    <col min="14865" max="14865" width="11.375" style="123" customWidth="1"/>
    <col min="14866" max="14866" width="4.875" style="123" customWidth="1"/>
    <col min="14867" max="14867" width="8.375" style="123" customWidth="1"/>
    <col min="14868" max="14868" width="0" style="123" hidden="1" customWidth="1"/>
    <col min="14869" max="15104" width="9" style="123"/>
    <col min="15105" max="15105" width="5.625" style="123" customWidth="1"/>
    <col min="15106" max="15106" width="10.375" style="123" customWidth="1"/>
    <col min="15107" max="15107" width="9.875" style="123" customWidth="1"/>
    <col min="15108" max="15108" width="3.625" style="123" customWidth="1"/>
    <col min="15109" max="15110" width="3.25" style="123" customWidth="1"/>
    <col min="15111" max="15111" width="6" style="123" customWidth="1"/>
    <col min="15112" max="15112" width="5.625" style="123" customWidth="1"/>
    <col min="15113" max="15113" width="3.25" style="123" customWidth="1"/>
    <col min="15114" max="15114" width="5.25" style="123" customWidth="1"/>
    <col min="15115" max="15115" width="1.125" style="123" customWidth="1"/>
    <col min="15116" max="15116" width="10" style="123" customWidth="1"/>
    <col min="15117" max="15117" width="3.25" style="123" customWidth="1"/>
    <col min="15118" max="15118" width="6" style="123" customWidth="1"/>
    <col min="15119" max="15119" width="10.25" style="123" customWidth="1"/>
    <col min="15120" max="15120" width="3.25" style="123" customWidth="1"/>
    <col min="15121" max="15121" width="11.375" style="123" customWidth="1"/>
    <col min="15122" max="15122" width="4.875" style="123" customWidth="1"/>
    <col min="15123" max="15123" width="8.375" style="123" customWidth="1"/>
    <col min="15124" max="15124" width="0" style="123" hidden="1" customWidth="1"/>
    <col min="15125" max="15360" width="9" style="123"/>
    <col min="15361" max="15361" width="5.625" style="123" customWidth="1"/>
    <col min="15362" max="15362" width="10.375" style="123" customWidth="1"/>
    <col min="15363" max="15363" width="9.875" style="123" customWidth="1"/>
    <col min="15364" max="15364" width="3.625" style="123" customWidth="1"/>
    <col min="15365" max="15366" width="3.25" style="123" customWidth="1"/>
    <col min="15367" max="15367" width="6" style="123" customWidth="1"/>
    <col min="15368" max="15368" width="5.625" style="123" customWidth="1"/>
    <col min="15369" max="15369" width="3.25" style="123" customWidth="1"/>
    <col min="15370" max="15370" width="5.25" style="123" customWidth="1"/>
    <col min="15371" max="15371" width="1.125" style="123" customWidth="1"/>
    <col min="15372" max="15372" width="10" style="123" customWidth="1"/>
    <col min="15373" max="15373" width="3.25" style="123" customWidth="1"/>
    <col min="15374" max="15374" width="6" style="123" customWidth="1"/>
    <col min="15375" max="15375" width="10.25" style="123" customWidth="1"/>
    <col min="15376" max="15376" width="3.25" style="123" customWidth="1"/>
    <col min="15377" max="15377" width="11.375" style="123" customWidth="1"/>
    <col min="15378" max="15378" width="4.875" style="123" customWidth="1"/>
    <col min="15379" max="15379" width="8.375" style="123" customWidth="1"/>
    <col min="15380" max="15380" width="0" style="123" hidden="1" customWidth="1"/>
    <col min="15381" max="15616" width="9" style="123"/>
    <col min="15617" max="15617" width="5.625" style="123" customWidth="1"/>
    <col min="15618" max="15618" width="10.375" style="123" customWidth="1"/>
    <col min="15619" max="15619" width="9.875" style="123" customWidth="1"/>
    <col min="15620" max="15620" width="3.625" style="123" customWidth="1"/>
    <col min="15621" max="15622" width="3.25" style="123" customWidth="1"/>
    <col min="15623" max="15623" width="6" style="123" customWidth="1"/>
    <col min="15624" max="15624" width="5.625" style="123" customWidth="1"/>
    <col min="15625" max="15625" width="3.25" style="123" customWidth="1"/>
    <col min="15626" max="15626" width="5.25" style="123" customWidth="1"/>
    <col min="15627" max="15627" width="1.125" style="123" customWidth="1"/>
    <col min="15628" max="15628" width="10" style="123" customWidth="1"/>
    <col min="15629" max="15629" width="3.25" style="123" customWidth="1"/>
    <col min="15630" max="15630" width="6" style="123" customWidth="1"/>
    <col min="15631" max="15631" width="10.25" style="123" customWidth="1"/>
    <col min="15632" max="15632" width="3.25" style="123" customWidth="1"/>
    <col min="15633" max="15633" width="11.375" style="123" customWidth="1"/>
    <col min="15634" max="15634" width="4.875" style="123" customWidth="1"/>
    <col min="15635" max="15635" width="8.375" style="123" customWidth="1"/>
    <col min="15636" max="15636" width="0" style="123" hidden="1" customWidth="1"/>
    <col min="15637" max="15872" width="9" style="123"/>
    <col min="15873" max="15873" width="5.625" style="123" customWidth="1"/>
    <col min="15874" max="15874" width="10.375" style="123" customWidth="1"/>
    <col min="15875" max="15875" width="9.875" style="123" customWidth="1"/>
    <col min="15876" max="15876" width="3.625" style="123" customWidth="1"/>
    <col min="15877" max="15878" width="3.25" style="123" customWidth="1"/>
    <col min="15879" max="15879" width="6" style="123" customWidth="1"/>
    <col min="15880" max="15880" width="5.625" style="123" customWidth="1"/>
    <col min="15881" max="15881" width="3.25" style="123" customWidth="1"/>
    <col min="15882" max="15882" width="5.25" style="123" customWidth="1"/>
    <col min="15883" max="15883" width="1.125" style="123" customWidth="1"/>
    <col min="15884" max="15884" width="10" style="123" customWidth="1"/>
    <col min="15885" max="15885" width="3.25" style="123" customWidth="1"/>
    <col min="15886" max="15886" width="6" style="123" customWidth="1"/>
    <col min="15887" max="15887" width="10.25" style="123" customWidth="1"/>
    <col min="15888" max="15888" width="3.25" style="123" customWidth="1"/>
    <col min="15889" max="15889" width="11.375" style="123" customWidth="1"/>
    <col min="15890" max="15890" width="4.875" style="123" customWidth="1"/>
    <col min="15891" max="15891" width="8.375" style="123" customWidth="1"/>
    <col min="15892" max="15892" width="0" style="123" hidden="1" customWidth="1"/>
    <col min="15893" max="16128" width="9" style="123"/>
    <col min="16129" max="16129" width="5.625" style="123" customWidth="1"/>
    <col min="16130" max="16130" width="10.375" style="123" customWidth="1"/>
    <col min="16131" max="16131" width="9.875" style="123" customWidth="1"/>
    <col min="16132" max="16132" width="3.625" style="123" customWidth="1"/>
    <col min="16133" max="16134" width="3.25" style="123" customWidth="1"/>
    <col min="16135" max="16135" width="6" style="123" customWidth="1"/>
    <col min="16136" max="16136" width="5.625" style="123" customWidth="1"/>
    <col min="16137" max="16137" width="3.25" style="123" customWidth="1"/>
    <col min="16138" max="16138" width="5.25" style="123" customWidth="1"/>
    <col min="16139" max="16139" width="1.125" style="123" customWidth="1"/>
    <col min="16140" max="16140" width="10" style="123" customWidth="1"/>
    <col min="16141" max="16141" width="3.25" style="123" customWidth="1"/>
    <col min="16142" max="16142" width="6" style="123" customWidth="1"/>
    <col min="16143" max="16143" width="10.25" style="123" customWidth="1"/>
    <col min="16144" max="16144" width="3.25" style="123" customWidth="1"/>
    <col min="16145" max="16145" width="11.375" style="123" customWidth="1"/>
    <col min="16146" max="16146" width="4.875" style="123" customWidth="1"/>
    <col min="16147" max="16147" width="8.375" style="123" customWidth="1"/>
    <col min="16148" max="16148" width="0" style="123" hidden="1" customWidth="1"/>
    <col min="16149" max="16384" width="9" style="123"/>
  </cols>
  <sheetData>
    <row r="1" spans="1:20" ht="18.75" customHeight="1">
      <c r="A1" s="122" t="s">
        <v>317</v>
      </c>
      <c r="Q1" s="241" t="s">
        <v>318</v>
      </c>
      <c r="R1" s="241"/>
      <c r="S1" s="241"/>
    </row>
    <row r="2" spans="1:20" ht="15" customHeight="1">
      <c r="A2" s="125"/>
    </row>
    <row r="3" spans="1:20" ht="15" customHeight="1">
      <c r="A3" s="127"/>
      <c r="B3" s="128"/>
      <c r="I3" s="129"/>
      <c r="J3" s="129"/>
      <c r="K3" s="129"/>
      <c r="L3" s="129"/>
      <c r="M3" s="242" t="s">
        <v>0</v>
      </c>
      <c r="N3" s="242"/>
      <c r="O3" s="243">
        <f>山口大学様式1_治験計画の概要!F1</f>
        <v>0</v>
      </c>
      <c r="P3" s="243"/>
      <c r="Q3" s="243"/>
      <c r="R3" s="243"/>
      <c r="S3" s="243"/>
    </row>
    <row r="4" spans="1:20" ht="13.5" customHeight="1">
      <c r="A4" s="130"/>
      <c r="B4" s="128"/>
      <c r="H4" s="131"/>
      <c r="M4" s="242" t="s">
        <v>121</v>
      </c>
      <c r="N4" s="242"/>
      <c r="O4" s="244" t="s">
        <v>122</v>
      </c>
      <c r="P4" s="244"/>
      <c r="Q4" s="244"/>
      <c r="R4" s="244"/>
      <c r="S4" s="244"/>
    </row>
    <row r="5" spans="1:20" ht="13.5" customHeight="1">
      <c r="A5" s="132"/>
      <c r="B5" s="128"/>
      <c r="H5" s="133"/>
      <c r="M5" s="242"/>
      <c r="N5" s="242"/>
      <c r="O5" s="244" t="s">
        <v>319</v>
      </c>
      <c r="P5" s="244"/>
      <c r="Q5" s="244"/>
      <c r="R5" s="244"/>
      <c r="S5" s="244"/>
      <c r="T5" s="134"/>
    </row>
    <row r="6" spans="1:20" ht="13.5" customHeight="1">
      <c r="A6" s="127"/>
      <c r="B6" s="128"/>
      <c r="H6" s="135"/>
      <c r="I6" s="127"/>
      <c r="J6" s="127"/>
      <c r="K6" s="127"/>
      <c r="L6" s="127"/>
      <c r="M6" s="242"/>
      <c r="N6" s="242"/>
      <c r="O6" s="245" t="s">
        <v>123</v>
      </c>
      <c r="P6" s="245"/>
      <c r="Q6" s="245"/>
      <c r="R6" s="245"/>
      <c r="S6" s="245"/>
    </row>
    <row r="7" spans="1:20" ht="17.25" customHeight="1">
      <c r="A7" s="127"/>
      <c r="B7" s="127"/>
      <c r="C7" s="127"/>
      <c r="D7" s="127"/>
      <c r="E7" s="127"/>
      <c r="F7" s="127"/>
      <c r="G7" s="127"/>
      <c r="H7" s="135"/>
      <c r="I7" s="127"/>
      <c r="J7" s="127"/>
      <c r="K7" s="127"/>
      <c r="L7" s="127"/>
      <c r="M7" s="127"/>
      <c r="N7" s="127"/>
      <c r="O7" s="127"/>
    </row>
    <row r="8" spans="1:20" ht="22.5" customHeight="1">
      <c r="A8" s="232" t="s">
        <v>320</v>
      </c>
      <c r="B8" s="232"/>
      <c r="C8" s="232"/>
      <c r="D8" s="232"/>
      <c r="E8" s="232"/>
      <c r="F8" s="232"/>
      <c r="G8" s="232"/>
      <c r="H8" s="232"/>
      <c r="I8" s="232"/>
      <c r="J8" s="232"/>
      <c r="K8" s="232"/>
      <c r="L8" s="232"/>
      <c r="M8" s="232"/>
      <c r="N8" s="232"/>
      <c r="O8" s="232"/>
      <c r="P8" s="232"/>
      <c r="Q8" s="232"/>
      <c r="R8" s="232"/>
      <c r="S8" s="232"/>
    </row>
    <row r="9" spans="1:20" ht="13.5" customHeight="1">
      <c r="A9" s="136"/>
      <c r="B9" s="136"/>
      <c r="C9" s="136"/>
      <c r="D9" s="136"/>
      <c r="E9" s="136"/>
      <c r="F9" s="136"/>
      <c r="G9" s="136"/>
      <c r="H9" s="136"/>
      <c r="I9" s="136"/>
      <c r="J9" s="136"/>
      <c r="K9" s="136"/>
      <c r="L9" s="136"/>
      <c r="M9" s="136"/>
      <c r="N9" s="136"/>
      <c r="O9" s="136"/>
      <c r="P9" s="136"/>
      <c r="Q9" s="136"/>
      <c r="R9" s="136"/>
      <c r="S9" s="136"/>
    </row>
    <row r="10" spans="1:20" ht="21" customHeight="1">
      <c r="A10" s="233" t="s">
        <v>321</v>
      </c>
      <c r="B10" s="233"/>
      <c r="C10" s="233"/>
      <c r="D10" s="233"/>
      <c r="E10" s="233"/>
      <c r="F10" s="233"/>
      <c r="G10" s="233"/>
      <c r="H10" s="233"/>
      <c r="I10" s="233"/>
      <c r="J10" s="233"/>
      <c r="K10" s="233"/>
      <c r="L10" s="233"/>
      <c r="M10" s="233"/>
      <c r="N10" s="233"/>
      <c r="O10" s="233"/>
      <c r="P10" s="233"/>
      <c r="Q10" s="233"/>
      <c r="R10" s="233"/>
      <c r="S10" s="233"/>
    </row>
    <row r="11" spans="1:20" ht="4.5" customHeight="1">
      <c r="A11" s="137"/>
      <c r="B11" s="137"/>
      <c r="C11" s="137"/>
      <c r="D11" s="137"/>
      <c r="E11" s="137"/>
      <c r="F11" s="137"/>
      <c r="G11" s="137"/>
      <c r="H11" s="137"/>
      <c r="I11" s="137"/>
      <c r="J11" s="137"/>
      <c r="K11" s="137"/>
      <c r="L11" s="137"/>
      <c r="M11" s="137"/>
      <c r="N11" s="137"/>
      <c r="O11" s="137"/>
      <c r="P11" s="137"/>
      <c r="Q11" s="137"/>
      <c r="R11" s="137"/>
      <c r="S11" s="137"/>
    </row>
    <row r="12" spans="1:20" ht="14.25" customHeight="1">
      <c r="A12" s="202" t="s">
        <v>322</v>
      </c>
      <c r="B12" s="202"/>
      <c r="C12" s="202"/>
      <c r="D12" s="234" t="s">
        <v>323</v>
      </c>
      <c r="E12" s="202" t="s">
        <v>324</v>
      </c>
      <c r="F12" s="202"/>
      <c r="G12" s="202"/>
      <c r="H12" s="202"/>
      <c r="I12" s="202" t="s">
        <v>325</v>
      </c>
      <c r="J12" s="202"/>
      <c r="K12" s="202"/>
      <c r="L12" s="202"/>
      <c r="M12" s="204" t="s">
        <v>326</v>
      </c>
      <c r="N12" s="205"/>
      <c r="O12" s="206"/>
      <c r="P12" s="202" t="s">
        <v>327</v>
      </c>
      <c r="Q12" s="202"/>
      <c r="R12" s="199"/>
      <c r="S12" s="234" t="s">
        <v>328</v>
      </c>
    </row>
    <row r="13" spans="1:20" ht="14.25" customHeight="1">
      <c r="A13" s="202"/>
      <c r="B13" s="202"/>
      <c r="C13" s="202"/>
      <c r="D13" s="234"/>
      <c r="E13" s="202"/>
      <c r="F13" s="202"/>
      <c r="G13" s="202"/>
      <c r="H13" s="202"/>
      <c r="I13" s="202"/>
      <c r="J13" s="202"/>
      <c r="K13" s="202"/>
      <c r="L13" s="202"/>
      <c r="M13" s="235"/>
      <c r="N13" s="236"/>
      <c r="O13" s="237"/>
      <c r="P13" s="202"/>
      <c r="Q13" s="202"/>
      <c r="R13" s="199"/>
      <c r="S13" s="234"/>
    </row>
    <row r="14" spans="1:20" ht="14.25" customHeight="1">
      <c r="A14" s="202"/>
      <c r="B14" s="202"/>
      <c r="C14" s="202"/>
      <c r="D14" s="234"/>
      <c r="E14" s="202"/>
      <c r="F14" s="202"/>
      <c r="G14" s="202"/>
      <c r="H14" s="202"/>
      <c r="I14" s="202"/>
      <c r="J14" s="202"/>
      <c r="K14" s="202"/>
      <c r="L14" s="202"/>
      <c r="M14" s="235"/>
      <c r="N14" s="236"/>
      <c r="O14" s="237"/>
      <c r="P14" s="202"/>
      <c r="Q14" s="202"/>
      <c r="R14" s="199"/>
      <c r="S14" s="234"/>
    </row>
    <row r="15" spans="1:20" ht="14.25" customHeight="1">
      <c r="A15" s="202"/>
      <c r="B15" s="202"/>
      <c r="C15" s="202"/>
      <c r="D15" s="234"/>
      <c r="E15" s="202"/>
      <c r="F15" s="202"/>
      <c r="G15" s="202"/>
      <c r="H15" s="202"/>
      <c r="I15" s="202"/>
      <c r="J15" s="202"/>
      <c r="K15" s="202"/>
      <c r="L15" s="202"/>
      <c r="M15" s="238"/>
      <c r="N15" s="239"/>
      <c r="O15" s="240"/>
      <c r="P15" s="202"/>
      <c r="Q15" s="202"/>
      <c r="R15" s="199"/>
      <c r="S15" s="234"/>
    </row>
    <row r="16" spans="1:20" s="129" customFormat="1" ht="45.75" customHeight="1">
      <c r="A16" s="138" t="s">
        <v>329</v>
      </c>
      <c r="B16" s="198" t="s">
        <v>330</v>
      </c>
      <c r="C16" s="198"/>
      <c r="D16" s="139">
        <v>10</v>
      </c>
      <c r="E16" s="192"/>
      <c r="F16" s="203"/>
      <c r="G16" s="203"/>
      <c r="H16" s="215"/>
      <c r="I16" s="140"/>
      <c r="J16" s="199" t="s">
        <v>331</v>
      </c>
      <c r="K16" s="200"/>
      <c r="L16" s="200"/>
      <c r="M16" s="141"/>
      <c r="N16" s="227" t="s">
        <v>332</v>
      </c>
      <c r="O16" s="226"/>
      <c r="P16" s="140"/>
      <c r="Q16" s="228" t="s">
        <v>333</v>
      </c>
      <c r="R16" s="229"/>
      <c r="S16" s="142" t="str">
        <f>IF(I16="○",20,IF(M16="○",30,IF(P16="○",50,"")))</f>
        <v/>
      </c>
    </row>
    <row r="17" spans="1:23" s="129" customFormat="1" ht="45.75" customHeight="1">
      <c r="A17" s="138" t="s">
        <v>334</v>
      </c>
      <c r="B17" s="198" t="s">
        <v>335</v>
      </c>
      <c r="C17" s="198"/>
      <c r="D17" s="139">
        <v>1</v>
      </c>
      <c r="E17" s="140"/>
      <c r="F17" s="199" t="s">
        <v>336</v>
      </c>
      <c r="G17" s="200"/>
      <c r="H17" s="201"/>
      <c r="I17" s="192"/>
      <c r="J17" s="203"/>
      <c r="K17" s="203"/>
      <c r="L17" s="215"/>
      <c r="M17" s="218"/>
      <c r="N17" s="219"/>
      <c r="O17" s="220"/>
      <c r="P17" s="230"/>
      <c r="Q17" s="231"/>
      <c r="R17" s="231"/>
      <c r="S17" s="142" t="str">
        <f>IF(E17=0,"",E17)</f>
        <v/>
      </c>
    </row>
    <row r="18" spans="1:23" s="129" customFormat="1" ht="50.25" customHeight="1">
      <c r="A18" s="138" t="s">
        <v>337</v>
      </c>
      <c r="B18" s="198" t="s">
        <v>338</v>
      </c>
      <c r="C18" s="198"/>
      <c r="D18" s="139">
        <v>1</v>
      </c>
      <c r="E18" s="140"/>
      <c r="F18" s="199" t="s">
        <v>339</v>
      </c>
      <c r="G18" s="200"/>
      <c r="H18" s="201"/>
      <c r="I18" s="140"/>
      <c r="J18" s="199" t="s">
        <v>340</v>
      </c>
      <c r="K18" s="200"/>
      <c r="L18" s="200"/>
      <c r="M18" s="140"/>
      <c r="N18" s="221" t="s">
        <v>341</v>
      </c>
      <c r="O18" s="222"/>
      <c r="P18" s="140"/>
      <c r="Q18" s="223" t="s">
        <v>342</v>
      </c>
      <c r="R18" s="224"/>
      <c r="S18" s="142" t="str">
        <f>IF(E18="○",1,IF(I18="○",2,IF(M18="○",3,IF(P18="○",5,""))))</f>
        <v/>
      </c>
    </row>
    <row r="19" spans="1:23" s="129" customFormat="1" ht="45.75" customHeight="1">
      <c r="A19" s="138" t="s">
        <v>343</v>
      </c>
      <c r="B19" s="198" t="s">
        <v>344</v>
      </c>
      <c r="C19" s="198"/>
      <c r="D19" s="139">
        <v>1</v>
      </c>
      <c r="E19" s="140"/>
      <c r="F19" s="199" t="s">
        <v>125</v>
      </c>
      <c r="G19" s="200"/>
      <c r="H19" s="201"/>
      <c r="I19" s="140"/>
      <c r="J19" s="199" t="s">
        <v>345</v>
      </c>
      <c r="K19" s="200"/>
      <c r="L19" s="200"/>
      <c r="M19" s="140"/>
      <c r="N19" s="225" t="s">
        <v>346</v>
      </c>
      <c r="O19" s="226"/>
      <c r="P19" s="191"/>
      <c r="Q19" s="191"/>
      <c r="R19" s="192"/>
      <c r="S19" s="142" t="str">
        <f>IF(E19="○",1,IF(I19="○",2,IF(M19="○",3,"")))</f>
        <v/>
      </c>
    </row>
    <row r="20" spans="1:23" s="129" customFormat="1" ht="45.75" customHeight="1">
      <c r="A20" s="138" t="s">
        <v>347</v>
      </c>
      <c r="B20" s="198" t="s">
        <v>348</v>
      </c>
      <c r="C20" s="198"/>
      <c r="D20" s="139">
        <v>1</v>
      </c>
      <c r="E20" s="140"/>
      <c r="F20" s="199" t="s">
        <v>349</v>
      </c>
      <c r="G20" s="200"/>
      <c r="H20" s="201"/>
      <c r="I20" s="192"/>
      <c r="J20" s="203"/>
      <c r="K20" s="203"/>
      <c r="L20" s="215"/>
      <c r="M20" s="140"/>
      <c r="N20" s="216" t="s">
        <v>350</v>
      </c>
      <c r="O20" s="217"/>
      <c r="P20" s="192"/>
      <c r="Q20" s="203"/>
      <c r="R20" s="203"/>
      <c r="S20" s="142" t="str">
        <f>IF(E20="○",1,IF(M20="○",3,""))</f>
        <v/>
      </c>
    </row>
    <row r="21" spans="1:23" s="129" customFormat="1" ht="45.75" customHeight="1">
      <c r="A21" s="138" t="s">
        <v>351</v>
      </c>
      <c r="B21" s="198" t="s">
        <v>352</v>
      </c>
      <c r="C21" s="198"/>
      <c r="D21" s="139">
        <v>1</v>
      </c>
      <c r="E21" s="140"/>
      <c r="F21" s="199" t="s">
        <v>353</v>
      </c>
      <c r="G21" s="200"/>
      <c r="H21" s="201"/>
      <c r="I21" s="192"/>
      <c r="J21" s="203"/>
      <c r="K21" s="203"/>
      <c r="L21" s="215"/>
      <c r="M21" s="218"/>
      <c r="N21" s="219"/>
      <c r="O21" s="220"/>
      <c r="P21" s="218"/>
      <c r="Q21" s="219"/>
      <c r="R21" s="219"/>
      <c r="S21" s="142" t="str">
        <f>IF(E21="","",ROUNDUP(1*E21*0.2,0))</f>
        <v/>
      </c>
    </row>
    <row r="22" spans="1:23" s="129" customFormat="1" ht="45.75" customHeight="1">
      <c r="A22" s="138" t="s">
        <v>354</v>
      </c>
      <c r="B22" s="198" t="s">
        <v>355</v>
      </c>
      <c r="C22" s="198"/>
      <c r="D22" s="139">
        <v>1</v>
      </c>
      <c r="E22" s="140"/>
      <c r="F22" s="199" t="s">
        <v>356</v>
      </c>
      <c r="G22" s="200"/>
      <c r="H22" s="201"/>
      <c r="I22" s="140"/>
      <c r="J22" s="202" t="s">
        <v>357</v>
      </c>
      <c r="K22" s="202"/>
      <c r="L22" s="202"/>
      <c r="M22" s="203"/>
      <c r="N22" s="203"/>
      <c r="O22" s="203"/>
      <c r="P22" s="203"/>
      <c r="Q22" s="203"/>
      <c r="R22" s="203"/>
      <c r="S22" s="142" t="str">
        <f>IF(E22="○",1,IF(I22="○",2,""))</f>
        <v/>
      </c>
    </row>
    <row r="23" spans="1:23" s="129" customFormat="1" ht="45.75" customHeight="1">
      <c r="A23" s="138" t="s">
        <v>358</v>
      </c>
      <c r="B23" s="198" t="s">
        <v>126</v>
      </c>
      <c r="C23" s="198"/>
      <c r="D23" s="139">
        <v>6</v>
      </c>
      <c r="E23" s="143"/>
      <c r="F23" s="204" t="s">
        <v>359</v>
      </c>
      <c r="G23" s="205"/>
      <c r="H23" s="206"/>
      <c r="I23" s="207"/>
      <c r="J23" s="208"/>
      <c r="K23" s="208"/>
      <c r="L23" s="209"/>
      <c r="M23" s="210"/>
      <c r="N23" s="211"/>
      <c r="O23" s="212"/>
      <c r="P23" s="213"/>
      <c r="Q23" s="214"/>
      <c r="R23" s="214"/>
      <c r="S23" s="142" t="str">
        <f>IF(E23="○",6,"")</f>
        <v/>
      </c>
    </row>
    <row r="24" spans="1:23" s="129" customFormat="1" ht="45.75" customHeight="1">
      <c r="A24" s="138" t="s">
        <v>360</v>
      </c>
      <c r="B24" s="198" t="s">
        <v>361</v>
      </c>
      <c r="C24" s="198"/>
      <c r="D24" s="144">
        <v>6</v>
      </c>
      <c r="E24" s="140"/>
      <c r="F24" s="202" t="s">
        <v>359</v>
      </c>
      <c r="G24" s="202"/>
      <c r="H24" s="202"/>
      <c r="I24" s="215"/>
      <c r="J24" s="191"/>
      <c r="K24" s="191"/>
      <c r="L24" s="191"/>
      <c r="M24" s="192"/>
      <c r="N24" s="203"/>
      <c r="O24" s="215"/>
      <c r="P24" s="191"/>
      <c r="Q24" s="191"/>
      <c r="R24" s="192"/>
      <c r="S24" s="142" t="str">
        <f>IF(E24="○",6,"")</f>
        <v/>
      </c>
    </row>
    <row r="25" spans="1:23" s="129" customFormat="1" ht="60" customHeight="1">
      <c r="A25" s="196" t="s">
        <v>362</v>
      </c>
      <c r="B25" s="196"/>
      <c r="C25" s="196"/>
      <c r="D25" s="196" t="s">
        <v>363</v>
      </c>
      <c r="E25" s="196"/>
      <c r="F25" s="196"/>
      <c r="G25" s="196"/>
      <c r="H25" s="196"/>
      <c r="I25" s="196"/>
      <c r="J25" s="196"/>
      <c r="K25" s="196"/>
      <c r="L25" s="196"/>
      <c r="M25" s="196"/>
      <c r="N25" s="196"/>
      <c r="O25" s="196"/>
      <c r="P25" s="196"/>
      <c r="Q25" s="196"/>
      <c r="R25" s="197"/>
      <c r="S25" s="142" t="str">
        <f>IF(SUM(S16:S24)=0,"",SUM(S16:S24))</f>
        <v/>
      </c>
    </row>
    <row r="26" spans="1:23" s="129" customFormat="1" ht="7.5" customHeight="1">
      <c r="A26" s="145"/>
      <c r="B26" s="146"/>
      <c r="C26" s="146"/>
      <c r="D26" s="147"/>
      <c r="E26" s="147"/>
      <c r="F26" s="147"/>
      <c r="G26" s="147"/>
      <c r="H26" s="148"/>
      <c r="I26" s="149"/>
      <c r="J26" s="149"/>
      <c r="K26" s="149"/>
      <c r="L26" s="150"/>
      <c r="M26" s="151"/>
      <c r="N26" s="150"/>
      <c r="O26" s="150"/>
      <c r="P26" s="147"/>
      <c r="Q26" s="147"/>
      <c r="R26" s="150"/>
      <c r="S26" s="149"/>
      <c r="T26" s="150"/>
      <c r="U26" s="152"/>
      <c r="V26" s="152"/>
      <c r="W26" s="150"/>
    </row>
    <row r="27" spans="1:23" s="129" customFormat="1">
      <c r="A27" s="148" t="s">
        <v>364</v>
      </c>
      <c r="B27" s="153"/>
      <c r="C27" s="193" t="s">
        <v>127</v>
      </c>
      <c r="D27" s="193"/>
      <c r="E27" s="193"/>
      <c r="F27" s="193"/>
      <c r="G27" s="193"/>
      <c r="H27" s="193"/>
      <c r="I27" s="193"/>
      <c r="J27" s="193"/>
      <c r="K27" s="193"/>
      <c r="L27" s="193"/>
      <c r="M27" s="193"/>
      <c r="N27" s="193"/>
      <c r="O27" s="193"/>
      <c r="P27" s="193"/>
      <c r="Q27" s="193"/>
      <c r="R27" s="193"/>
      <c r="S27" s="193"/>
    </row>
    <row r="28" spans="1:23" s="129" customFormat="1">
      <c r="A28" s="148"/>
      <c r="B28" s="154" t="s">
        <v>365</v>
      </c>
      <c r="H28" s="155"/>
      <c r="S28" s="148"/>
    </row>
    <row r="29" spans="1:23" s="129" customFormat="1" ht="27.75" customHeight="1">
      <c r="A29" s="148"/>
      <c r="H29" s="155"/>
      <c r="S29" s="148"/>
    </row>
    <row r="30" spans="1:23" s="158" customFormat="1">
      <c r="A30" s="156" t="s">
        <v>366</v>
      </c>
      <c r="B30" s="157" t="s">
        <v>367</v>
      </c>
      <c r="H30" s="156"/>
      <c r="S30" s="159"/>
    </row>
    <row r="31" spans="1:23" s="158" customFormat="1" ht="4.5" customHeight="1">
      <c r="A31" s="156"/>
      <c r="B31" s="157"/>
      <c r="H31" s="156"/>
      <c r="S31" s="159"/>
    </row>
    <row r="32" spans="1:23" s="158" customFormat="1">
      <c r="A32" s="156" t="s">
        <v>368</v>
      </c>
      <c r="B32" s="157" t="s">
        <v>369</v>
      </c>
      <c r="H32" s="156"/>
      <c r="S32" s="159"/>
    </row>
    <row r="33" spans="1:21" s="158" customFormat="1">
      <c r="A33" s="156"/>
      <c r="B33" s="157" t="s">
        <v>370</v>
      </c>
      <c r="H33" s="156"/>
      <c r="S33" s="159"/>
    </row>
    <row r="34" spans="1:21" s="158" customFormat="1" ht="4.5" customHeight="1">
      <c r="A34" s="156"/>
      <c r="B34" s="157"/>
      <c r="H34" s="156"/>
      <c r="S34" s="159"/>
    </row>
    <row r="35" spans="1:21" s="158" customFormat="1" ht="13.5" customHeight="1">
      <c r="A35" s="156" t="s">
        <v>371</v>
      </c>
      <c r="B35" s="157" t="s">
        <v>372</v>
      </c>
      <c r="H35" s="156"/>
      <c r="S35" s="159"/>
    </row>
    <row r="36" spans="1:21" s="158" customFormat="1" ht="13.5" customHeight="1">
      <c r="A36" s="159"/>
      <c r="B36" s="157" t="s">
        <v>373</v>
      </c>
      <c r="H36" s="156"/>
      <c r="S36" s="159"/>
    </row>
    <row r="37" spans="1:21" s="129" customFormat="1" ht="29.25" customHeight="1">
      <c r="A37" s="148"/>
      <c r="H37" s="155"/>
      <c r="S37" s="148"/>
    </row>
    <row r="38" spans="1:21" s="160" customFormat="1" ht="16.5" customHeight="1">
      <c r="B38" s="161"/>
      <c r="C38" s="162"/>
      <c r="D38" s="162"/>
      <c r="E38" s="162"/>
      <c r="F38" s="162"/>
      <c r="G38" s="162"/>
      <c r="H38" s="162"/>
      <c r="L38" s="161"/>
      <c r="M38" s="162"/>
      <c r="N38" s="162"/>
      <c r="O38" s="162"/>
      <c r="P38" s="162"/>
      <c r="Q38" s="162"/>
      <c r="S38" s="162"/>
      <c r="T38" s="162"/>
      <c r="U38" s="162"/>
    </row>
    <row r="39" spans="1:21" s="160" customFormat="1" ht="16.5" customHeight="1">
      <c r="B39" s="161"/>
      <c r="C39" s="194"/>
      <c r="D39" s="194"/>
      <c r="E39" s="194"/>
      <c r="F39" s="194"/>
      <c r="G39" s="194"/>
      <c r="H39" s="194"/>
      <c r="L39" s="161"/>
      <c r="M39" s="195"/>
      <c r="N39" s="195"/>
      <c r="O39" s="195"/>
      <c r="P39" s="195"/>
      <c r="Q39" s="195"/>
      <c r="R39" s="125"/>
      <c r="S39" s="162"/>
      <c r="T39" s="162"/>
      <c r="U39" s="162"/>
    </row>
    <row r="40" spans="1:21" s="162" customFormat="1" ht="16.5" customHeight="1">
      <c r="B40" s="161"/>
      <c r="C40" s="194"/>
      <c r="D40" s="194"/>
      <c r="E40" s="194"/>
      <c r="F40" s="194"/>
      <c r="G40" s="194"/>
      <c r="H40" s="194"/>
      <c r="L40" s="161"/>
      <c r="M40" s="195"/>
      <c r="N40" s="195"/>
      <c r="O40" s="195"/>
      <c r="P40" s="195"/>
      <c r="Q40" s="125"/>
    </row>
  </sheetData>
  <mergeCells count="68">
    <mergeCell ref="Q1:S1"/>
    <mergeCell ref="M3:N3"/>
    <mergeCell ref="O3:S3"/>
    <mergeCell ref="M4:N6"/>
    <mergeCell ref="O4:S4"/>
    <mergeCell ref="O5:S5"/>
    <mergeCell ref="O6:S6"/>
    <mergeCell ref="A8:S8"/>
    <mergeCell ref="A10:S10"/>
    <mergeCell ref="A12:C15"/>
    <mergeCell ref="D12:D15"/>
    <mergeCell ref="E12:H15"/>
    <mergeCell ref="I12:L15"/>
    <mergeCell ref="M12:O15"/>
    <mergeCell ref="P12:R15"/>
    <mergeCell ref="S12:S15"/>
    <mergeCell ref="B17:C17"/>
    <mergeCell ref="F17:H17"/>
    <mergeCell ref="I17:L17"/>
    <mergeCell ref="M17:O17"/>
    <mergeCell ref="P17:R17"/>
    <mergeCell ref="B16:C16"/>
    <mergeCell ref="E16:H16"/>
    <mergeCell ref="J16:L16"/>
    <mergeCell ref="N16:O16"/>
    <mergeCell ref="Q16:R16"/>
    <mergeCell ref="B19:C19"/>
    <mergeCell ref="F19:H19"/>
    <mergeCell ref="J19:L19"/>
    <mergeCell ref="N19:O19"/>
    <mergeCell ref="P19:R19"/>
    <mergeCell ref="B18:C18"/>
    <mergeCell ref="F18:H18"/>
    <mergeCell ref="J18:L18"/>
    <mergeCell ref="N18:O18"/>
    <mergeCell ref="Q18:R18"/>
    <mergeCell ref="B21:C21"/>
    <mergeCell ref="F21:H21"/>
    <mergeCell ref="I21:L21"/>
    <mergeCell ref="M21:O21"/>
    <mergeCell ref="P21:R21"/>
    <mergeCell ref="B20:C20"/>
    <mergeCell ref="F20:H20"/>
    <mergeCell ref="I20:L20"/>
    <mergeCell ref="N20:O20"/>
    <mergeCell ref="P20:R20"/>
    <mergeCell ref="B23:C23"/>
    <mergeCell ref="F23:H23"/>
    <mergeCell ref="I23:L23"/>
    <mergeCell ref="M23:O23"/>
    <mergeCell ref="P23:R23"/>
    <mergeCell ref="B22:C22"/>
    <mergeCell ref="F22:H22"/>
    <mergeCell ref="J22:L22"/>
    <mergeCell ref="M22:O22"/>
    <mergeCell ref="P22:R22"/>
    <mergeCell ref="P24:R24"/>
    <mergeCell ref="C27:S27"/>
    <mergeCell ref="C39:H39"/>
    <mergeCell ref="M39:Q39"/>
    <mergeCell ref="C40:H40"/>
    <mergeCell ref="M40:P40"/>
    <mergeCell ref="A25:C25"/>
    <mergeCell ref="D25:R25"/>
    <mergeCell ref="B24:C24"/>
    <mergeCell ref="F24:H24"/>
    <mergeCell ref="I24:L24"/>
    <mergeCell ref="M24:O24"/>
  </mergeCells>
  <phoneticPr fontId="3"/>
  <printOptions horizontalCentered="1"/>
  <pageMargins left="0.35433070866141736" right="0.19685039370078741" top="0.55118110236220474" bottom="0.23622047244094491" header="0.23622047244094491" footer="0.15748031496062992"/>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7"/>
  <sheetViews>
    <sheetView view="pageBreakPreview" zoomScaleNormal="100" zoomScaleSheetLayoutView="100" workbookViewId="0">
      <selection activeCell="L27" sqref="L27"/>
    </sheetView>
  </sheetViews>
  <sheetFormatPr defaultColWidth="3.125" defaultRowHeight="15.75"/>
  <cols>
    <col min="1" max="1" width="3.625" style="30" customWidth="1"/>
    <col min="2" max="2" width="5.375" style="30" customWidth="1"/>
    <col min="3" max="3" width="7.125" style="30" customWidth="1"/>
    <col min="4" max="4" width="10.75" style="30" customWidth="1"/>
    <col min="5" max="5" width="4" style="30" customWidth="1"/>
    <col min="6" max="6" width="3.125" style="30" customWidth="1"/>
    <col min="7" max="7" width="12.875" style="30" customWidth="1"/>
    <col min="8" max="8" width="3.125" style="30" customWidth="1"/>
    <col min="9" max="9" width="12.875" style="30" customWidth="1"/>
    <col min="10" max="10" width="3.125" style="30" customWidth="1"/>
    <col min="11" max="11" width="12.875" style="30" customWidth="1"/>
    <col min="12" max="12" width="3.125" style="30" customWidth="1"/>
    <col min="13" max="13" width="3.875" style="30" customWidth="1"/>
    <col min="14" max="14" width="2.5" style="30" customWidth="1"/>
    <col min="15" max="15" width="5.75" style="30" customWidth="1"/>
    <col min="16" max="16" width="12.625" style="30" customWidth="1"/>
    <col min="17" max="17" width="6.875" style="30" customWidth="1"/>
    <col min="18" max="256" width="3.125" style="30"/>
    <col min="257" max="257" width="3.625" style="30" customWidth="1"/>
    <col min="258" max="258" width="5.375" style="30" customWidth="1"/>
    <col min="259" max="259" width="7.125" style="30" customWidth="1"/>
    <col min="260" max="260" width="10.75" style="30" customWidth="1"/>
    <col min="261" max="261" width="4" style="30" customWidth="1"/>
    <col min="262" max="262" width="3.125" style="30" customWidth="1"/>
    <col min="263" max="263" width="12.875" style="30" customWidth="1"/>
    <col min="264" max="264" width="3.125" style="30" customWidth="1"/>
    <col min="265" max="265" width="12.875" style="30" customWidth="1"/>
    <col min="266" max="266" width="3.125" style="30" customWidth="1"/>
    <col min="267" max="267" width="12.875" style="30" customWidth="1"/>
    <col min="268" max="268" width="3.125" style="30" customWidth="1"/>
    <col min="269" max="269" width="3.875" style="30" customWidth="1"/>
    <col min="270" max="270" width="2.5" style="30" customWidth="1"/>
    <col min="271" max="271" width="5.75" style="30" customWidth="1"/>
    <col min="272" max="272" width="12.625" style="30" customWidth="1"/>
    <col min="273" max="273" width="6.875" style="30" customWidth="1"/>
    <col min="274" max="512" width="3.125" style="30"/>
    <col min="513" max="513" width="3.625" style="30" customWidth="1"/>
    <col min="514" max="514" width="5.375" style="30" customWidth="1"/>
    <col min="515" max="515" width="7.125" style="30" customWidth="1"/>
    <col min="516" max="516" width="10.75" style="30" customWidth="1"/>
    <col min="517" max="517" width="4" style="30" customWidth="1"/>
    <col min="518" max="518" width="3.125" style="30" customWidth="1"/>
    <col min="519" max="519" width="12.875" style="30" customWidth="1"/>
    <col min="520" max="520" width="3.125" style="30" customWidth="1"/>
    <col min="521" max="521" width="12.875" style="30" customWidth="1"/>
    <col min="522" max="522" width="3.125" style="30" customWidth="1"/>
    <col min="523" max="523" width="12.875" style="30" customWidth="1"/>
    <col min="524" max="524" width="3.125" style="30" customWidth="1"/>
    <col min="525" max="525" width="3.875" style="30" customWidth="1"/>
    <col min="526" max="526" width="2.5" style="30" customWidth="1"/>
    <col min="527" max="527" width="5.75" style="30" customWidth="1"/>
    <col min="528" max="528" width="12.625" style="30" customWidth="1"/>
    <col min="529" max="529" width="6.875" style="30" customWidth="1"/>
    <col min="530" max="768" width="3.125" style="30"/>
    <col min="769" max="769" width="3.625" style="30" customWidth="1"/>
    <col min="770" max="770" width="5.375" style="30" customWidth="1"/>
    <col min="771" max="771" width="7.125" style="30" customWidth="1"/>
    <col min="772" max="772" width="10.75" style="30" customWidth="1"/>
    <col min="773" max="773" width="4" style="30" customWidth="1"/>
    <col min="774" max="774" width="3.125" style="30" customWidth="1"/>
    <col min="775" max="775" width="12.875" style="30" customWidth="1"/>
    <col min="776" max="776" width="3.125" style="30" customWidth="1"/>
    <col min="777" max="777" width="12.875" style="30" customWidth="1"/>
    <col min="778" max="778" width="3.125" style="30" customWidth="1"/>
    <col min="779" max="779" width="12.875" style="30" customWidth="1"/>
    <col min="780" max="780" width="3.125" style="30" customWidth="1"/>
    <col min="781" max="781" width="3.875" style="30" customWidth="1"/>
    <col min="782" max="782" width="2.5" style="30" customWidth="1"/>
    <col min="783" max="783" width="5.75" style="30" customWidth="1"/>
    <col min="784" max="784" width="12.625" style="30" customWidth="1"/>
    <col min="785" max="785" width="6.875" style="30" customWidth="1"/>
    <col min="786" max="1024" width="3.125" style="30"/>
    <col min="1025" max="1025" width="3.625" style="30" customWidth="1"/>
    <col min="1026" max="1026" width="5.375" style="30" customWidth="1"/>
    <col min="1027" max="1027" width="7.125" style="30" customWidth="1"/>
    <col min="1028" max="1028" width="10.75" style="30" customWidth="1"/>
    <col min="1029" max="1029" width="4" style="30" customWidth="1"/>
    <col min="1030" max="1030" width="3.125" style="30" customWidth="1"/>
    <col min="1031" max="1031" width="12.875" style="30" customWidth="1"/>
    <col min="1032" max="1032" width="3.125" style="30" customWidth="1"/>
    <col min="1033" max="1033" width="12.875" style="30" customWidth="1"/>
    <col min="1034" max="1034" width="3.125" style="30" customWidth="1"/>
    <col min="1035" max="1035" width="12.875" style="30" customWidth="1"/>
    <col min="1036" max="1036" width="3.125" style="30" customWidth="1"/>
    <col min="1037" max="1037" width="3.875" style="30" customWidth="1"/>
    <col min="1038" max="1038" width="2.5" style="30" customWidth="1"/>
    <col min="1039" max="1039" width="5.75" style="30" customWidth="1"/>
    <col min="1040" max="1040" width="12.625" style="30" customWidth="1"/>
    <col min="1041" max="1041" width="6.875" style="30" customWidth="1"/>
    <col min="1042" max="1280" width="3.125" style="30"/>
    <col min="1281" max="1281" width="3.625" style="30" customWidth="1"/>
    <col min="1282" max="1282" width="5.375" style="30" customWidth="1"/>
    <col min="1283" max="1283" width="7.125" style="30" customWidth="1"/>
    <col min="1284" max="1284" width="10.75" style="30" customWidth="1"/>
    <col min="1285" max="1285" width="4" style="30" customWidth="1"/>
    <col min="1286" max="1286" width="3.125" style="30" customWidth="1"/>
    <col min="1287" max="1287" width="12.875" style="30" customWidth="1"/>
    <col min="1288" max="1288" width="3.125" style="30" customWidth="1"/>
    <col min="1289" max="1289" width="12.875" style="30" customWidth="1"/>
    <col min="1290" max="1290" width="3.125" style="30" customWidth="1"/>
    <col min="1291" max="1291" width="12.875" style="30" customWidth="1"/>
    <col min="1292" max="1292" width="3.125" style="30" customWidth="1"/>
    <col min="1293" max="1293" width="3.875" style="30" customWidth="1"/>
    <col min="1294" max="1294" width="2.5" style="30" customWidth="1"/>
    <col min="1295" max="1295" width="5.75" style="30" customWidth="1"/>
    <col min="1296" max="1296" width="12.625" style="30" customWidth="1"/>
    <col min="1297" max="1297" width="6.875" style="30" customWidth="1"/>
    <col min="1298" max="1536" width="3.125" style="30"/>
    <col min="1537" max="1537" width="3.625" style="30" customWidth="1"/>
    <col min="1538" max="1538" width="5.375" style="30" customWidth="1"/>
    <col min="1539" max="1539" width="7.125" style="30" customWidth="1"/>
    <col min="1540" max="1540" width="10.75" style="30" customWidth="1"/>
    <col min="1541" max="1541" width="4" style="30" customWidth="1"/>
    <col min="1542" max="1542" width="3.125" style="30" customWidth="1"/>
    <col min="1543" max="1543" width="12.875" style="30" customWidth="1"/>
    <col min="1544" max="1544" width="3.125" style="30" customWidth="1"/>
    <col min="1545" max="1545" width="12.875" style="30" customWidth="1"/>
    <col min="1546" max="1546" width="3.125" style="30" customWidth="1"/>
    <col min="1547" max="1547" width="12.875" style="30" customWidth="1"/>
    <col min="1548" max="1548" width="3.125" style="30" customWidth="1"/>
    <col min="1549" max="1549" width="3.875" style="30" customWidth="1"/>
    <col min="1550" max="1550" width="2.5" style="30" customWidth="1"/>
    <col min="1551" max="1551" width="5.75" style="30" customWidth="1"/>
    <col min="1552" max="1552" width="12.625" style="30" customWidth="1"/>
    <col min="1553" max="1553" width="6.875" style="30" customWidth="1"/>
    <col min="1554" max="1792" width="3.125" style="30"/>
    <col min="1793" max="1793" width="3.625" style="30" customWidth="1"/>
    <col min="1794" max="1794" width="5.375" style="30" customWidth="1"/>
    <col min="1795" max="1795" width="7.125" style="30" customWidth="1"/>
    <col min="1796" max="1796" width="10.75" style="30" customWidth="1"/>
    <col min="1797" max="1797" width="4" style="30" customWidth="1"/>
    <col min="1798" max="1798" width="3.125" style="30" customWidth="1"/>
    <col min="1799" max="1799" width="12.875" style="30" customWidth="1"/>
    <col min="1800" max="1800" width="3.125" style="30" customWidth="1"/>
    <col min="1801" max="1801" width="12.875" style="30" customWidth="1"/>
    <col min="1802" max="1802" width="3.125" style="30" customWidth="1"/>
    <col min="1803" max="1803" width="12.875" style="30" customWidth="1"/>
    <col min="1804" max="1804" width="3.125" style="30" customWidth="1"/>
    <col min="1805" max="1805" width="3.875" style="30" customWidth="1"/>
    <col min="1806" max="1806" width="2.5" style="30" customWidth="1"/>
    <col min="1807" max="1807" width="5.75" style="30" customWidth="1"/>
    <col min="1808" max="1808" width="12.625" style="30" customWidth="1"/>
    <col min="1809" max="1809" width="6.875" style="30" customWidth="1"/>
    <col min="1810" max="2048" width="3.125" style="30"/>
    <col min="2049" max="2049" width="3.625" style="30" customWidth="1"/>
    <col min="2050" max="2050" width="5.375" style="30" customWidth="1"/>
    <col min="2051" max="2051" width="7.125" style="30" customWidth="1"/>
    <col min="2052" max="2052" width="10.75" style="30" customWidth="1"/>
    <col min="2053" max="2053" width="4" style="30" customWidth="1"/>
    <col min="2054" max="2054" width="3.125" style="30" customWidth="1"/>
    <col min="2055" max="2055" width="12.875" style="30" customWidth="1"/>
    <col min="2056" max="2056" width="3.125" style="30" customWidth="1"/>
    <col min="2057" max="2057" width="12.875" style="30" customWidth="1"/>
    <col min="2058" max="2058" width="3.125" style="30" customWidth="1"/>
    <col min="2059" max="2059" width="12.875" style="30" customWidth="1"/>
    <col min="2060" max="2060" width="3.125" style="30" customWidth="1"/>
    <col min="2061" max="2061" width="3.875" style="30" customWidth="1"/>
    <col min="2062" max="2062" width="2.5" style="30" customWidth="1"/>
    <col min="2063" max="2063" width="5.75" style="30" customWidth="1"/>
    <col min="2064" max="2064" width="12.625" style="30" customWidth="1"/>
    <col min="2065" max="2065" width="6.875" style="30" customWidth="1"/>
    <col min="2066" max="2304" width="3.125" style="30"/>
    <col min="2305" max="2305" width="3.625" style="30" customWidth="1"/>
    <col min="2306" max="2306" width="5.375" style="30" customWidth="1"/>
    <col min="2307" max="2307" width="7.125" style="30" customWidth="1"/>
    <col min="2308" max="2308" width="10.75" style="30" customWidth="1"/>
    <col min="2309" max="2309" width="4" style="30" customWidth="1"/>
    <col min="2310" max="2310" width="3.125" style="30" customWidth="1"/>
    <col min="2311" max="2311" width="12.875" style="30" customWidth="1"/>
    <col min="2312" max="2312" width="3.125" style="30" customWidth="1"/>
    <col min="2313" max="2313" width="12.875" style="30" customWidth="1"/>
    <col min="2314" max="2314" width="3.125" style="30" customWidth="1"/>
    <col min="2315" max="2315" width="12.875" style="30" customWidth="1"/>
    <col min="2316" max="2316" width="3.125" style="30" customWidth="1"/>
    <col min="2317" max="2317" width="3.875" style="30" customWidth="1"/>
    <col min="2318" max="2318" width="2.5" style="30" customWidth="1"/>
    <col min="2319" max="2319" width="5.75" style="30" customWidth="1"/>
    <col min="2320" max="2320" width="12.625" style="30" customWidth="1"/>
    <col min="2321" max="2321" width="6.875" style="30" customWidth="1"/>
    <col min="2322" max="2560" width="3.125" style="30"/>
    <col min="2561" max="2561" width="3.625" style="30" customWidth="1"/>
    <col min="2562" max="2562" width="5.375" style="30" customWidth="1"/>
    <col min="2563" max="2563" width="7.125" style="30" customWidth="1"/>
    <col min="2564" max="2564" width="10.75" style="30" customWidth="1"/>
    <col min="2565" max="2565" width="4" style="30" customWidth="1"/>
    <col min="2566" max="2566" width="3.125" style="30" customWidth="1"/>
    <col min="2567" max="2567" width="12.875" style="30" customWidth="1"/>
    <col min="2568" max="2568" width="3.125" style="30" customWidth="1"/>
    <col min="2569" max="2569" width="12.875" style="30" customWidth="1"/>
    <col min="2570" max="2570" width="3.125" style="30" customWidth="1"/>
    <col min="2571" max="2571" width="12.875" style="30" customWidth="1"/>
    <col min="2572" max="2572" width="3.125" style="30" customWidth="1"/>
    <col min="2573" max="2573" width="3.875" style="30" customWidth="1"/>
    <col min="2574" max="2574" width="2.5" style="30" customWidth="1"/>
    <col min="2575" max="2575" width="5.75" style="30" customWidth="1"/>
    <col min="2576" max="2576" width="12.625" style="30" customWidth="1"/>
    <col min="2577" max="2577" width="6.875" style="30" customWidth="1"/>
    <col min="2578" max="2816" width="3.125" style="30"/>
    <col min="2817" max="2817" width="3.625" style="30" customWidth="1"/>
    <col min="2818" max="2818" width="5.375" style="30" customWidth="1"/>
    <col min="2819" max="2819" width="7.125" style="30" customWidth="1"/>
    <col min="2820" max="2820" width="10.75" style="30" customWidth="1"/>
    <col min="2821" max="2821" width="4" style="30" customWidth="1"/>
    <col min="2822" max="2822" width="3.125" style="30" customWidth="1"/>
    <col min="2823" max="2823" width="12.875" style="30" customWidth="1"/>
    <col min="2824" max="2824" width="3.125" style="30" customWidth="1"/>
    <col min="2825" max="2825" width="12.875" style="30" customWidth="1"/>
    <col min="2826" max="2826" width="3.125" style="30" customWidth="1"/>
    <col min="2827" max="2827" width="12.875" style="30" customWidth="1"/>
    <col min="2828" max="2828" width="3.125" style="30" customWidth="1"/>
    <col min="2829" max="2829" width="3.875" style="30" customWidth="1"/>
    <col min="2830" max="2830" width="2.5" style="30" customWidth="1"/>
    <col min="2831" max="2831" width="5.75" style="30" customWidth="1"/>
    <col min="2832" max="2832" width="12.625" style="30" customWidth="1"/>
    <col min="2833" max="2833" width="6.875" style="30" customWidth="1"/>
    <col min="2834" max="3072" width="3.125" style="30"/>
    <col min="3073" max="3073" width="3.625" style="30" customWidth="1"/>
    <col min="3074" max="3074" width="5.375" style="30" customWidth="1"/>
    <col min="3075" max="3075" width="7.125" style="30" customWidth="1"/>
    <col min="3076" max="3076" width="10.75" style="30" customWidth="1"/>
    <col min="3077" max="3077" width="4" style="30" customWidth="1"/>
    <col min="3078" max="3078" width="3.125" style="30" customWidth="1"/>
    <col min="3079" max="3079" width="12.875" style="30" customWidth="1"/>
    <col min="3080" max="3080" width="3.125" style="30" customWidth="1"/>
    <col min="3081" max="3081" width="12.875" style="30" customWidth="1"/>
    <col min="3082" max="3082" width="3.125" style="30" customWidth="1"/>
    <col min="3083" max="3083" width="12.875" style="30" customWidth="1"/>
    <col min="3084" max="3084" width="3.125" style="30" customWidth="1"/>
    <col min="3085" max="3085" width="3.875" style="30" customWidth="1"/>
    <col min="3086" max="3086" width="2.5" style="30" customWidth="1"/>
    <col min="3087" max="3087" width="5.75" style="30" customWidth="1"/>
    <col min="3088" max="3088" width="12.625" style="30" customWidth="1"/>
    <col min="3089" max="3089" width="6.875" style="30" customWidth="1"/>
    <col min="3090" max="3328" width="3.125" style="30"/>
    <col min="3329" max="3329" width="3.625" style="30" customWidth="1"/>
    <col min="3330" max="3330" width="5.375" style="30" customWidth="1"/>
    <col min="3331" max="3331" width="7.125" style="30" customWidth="1"/>
    <col min="3332" max="3332" width="10.75" style="30" customWidth="1"/>
    <col min="3333" max="3333" width="4" style="30" customWidth="1"/>
    <col min="3334" max="3334" width="3.125" style="30" customWidth="1"/>
    <col min="3335" max="3335" width="12.875" style="30" customWidth="1"/>
    <col min="3336" max="3336" width="3.125" style="30" customWidth="1"/>
    <col min="3337" max="3337" width="12.875" style="30" customWidth="1"/>
    <col min="3338" max="3338" width="3.125" style="30" customWidth="1"/>
    <col min="3339" max="3339" width="12.875" style="30" customWidth="1"/>
    <col min="3340" max="3340" width="3.125" style="30" customWidth="1"/>
    <col min="3341" max="3341" width="3.875" style="30" customWidth="1"/>
    <col min="3342" max="3342" width="2.5" style="30" customWidth="1"/>
    <col min="3343" max="3343" width="5.75" style="30" customWidth="1"/>
    <col min="3344" max="3344" width="12.625" style="30" customWidth="1"/>
    <col min="3345" max="3345" width="6.875" style="30" customWidth="1"/>
    <col min="3346" max="3584" width="3.125" style="30"/>
    <col min="3585" max="3585" width="3.625" style="30" customWidth="1"/>
    <col min="3586" max="3586" width="5.375" style="30" customWidth="1"/>
    <col min="3587" max="3587" width="7.125" style="30" customWidth="1"/>
    <col min="3588" max="3588" width="10.75" style="30" customWidth="1"/>
    <col min="3589" max="3589" width="4" style="30" customWidth="1"/>
    <col min="3590" max="3590" width="3.125" style="30" customWidth="1"/>
    <col min="3591" max="3591" width="12.875" style="30" customWidth="1"/>
    <col min="3592" max="3592" width="3.125" style="30" customWidth="1"/>
    <col min="3593" max="3593" width="12.875" style="30" customWidth="1"/>
    <col min="3594" max="3594" width="3.125" style="30" customWidth="1"/>
    <col min="3595" max="3595" width="12.875" style="30" customWidth="1"/>
    <col min="3596" max="3596" width="3.125" style="30" customWidth="1"/>
    <col min="3597" max="3597" width="3.875" style="30" customWidth="1"/>
    <col min="3598" max="3598" width="2.5" style="30" customWidth="1"/>
    <col min="3599" max="3599" width="5.75" style="30" customWidth="1"/>
    <col min="3600" max="3600" width="12.625" style="30" customWidth="1"/>
    <col min="3601" max="3601" width="6.875" style="30" customWidth="1"/>
    <col min="3602" max="3840" width="3.125" style="30"/>
    <col min="3841" max="3841" width="3.625" style="30" customWidth="1"/>
    <col min="3842" max="3842" width="5.375" style="30" customWidth="1"/>
    <col min="3843" max="3843" width="7.125" style="30" customWidth="1"/>
    <col min="3844" max="3844" width="10.75" style="30" customWidth="1"/>
    <col min="3845" max="3845" width="4" style="30" customWidth="1"/>
    <col min="3846" max="3846" width="3.125" style="30" customWidth="1"/>
    <col min="3847" max="3847" width="12.875" style="30" customWidth="1"/>
    <col min="3848" max="3848" width="3.125" style="30" customWidth="1"/>
    <col min="3849" max="3849" width="12.875" style="30" customWidth="1"/>
    <col min="3850" max="3850" width="3.125" style="30" customWidth="1"/>
    <col min="3851" max="3851" width="12.875" style="30" customWidth="1"/>
    <col min="3852" max="3852" width="3.125" style="30" customWidth="1"/>
    <col min="3853" max="3853" width="3.875" style="30" customWidth="1"/>
    <col min="3854" max="3854" width="2.5" style="30" customWidth="1"/>
    <col min="3855" max="3855" width="5.75" style="30" customWidth="1"/>
    <col min="3856" max="3856" width="12.625" style="30" customWidth="1"/>
    <col min="3857" max="3857" width="6.875" style="30" customWidth="1"/>
    <col min="3858" max="4096" width="3.125" style="30"/>
    <col min="4097" max="4097" width="3.625" style="30" customWidth="1"/>
    <col min="4098" max="4098" width="5.375" style="30" customWidth="1"/>
    <col min="4099" max="4099" width="7.125" style="30" customWidth="1"/>
    <col min="4100" max="4100" width="10.75" style="30" customWidth="1"/>
    <col min="4101" max="4101" width="4" style="30" customWidth="1"/>
    <col min="4102" max="4102" width="3.125" style="30" customWidth="1"/>
    <col min="4103" max="4103" width="12.875" style="30" customWidth="1"/>
    <col min="4104" max="4104" width="3.125" style="30" customWidth="1"/>
    <col min="4105" max="4105" width="12.875" style="30" customWidth="1"/>
    <col min="4106" max="4106" width="3.125" style="30" customWidth="1"/>
    <col min="4107" max="4107" width="12.875" style="30" customWidth="1"/>
    <col min="4108" max="4108" width="3.125" style="30" customWidth="1"/>
    <col min="4109" max="4109" width="3.875" style="30" customWidth="1"/>
    <col min="4110" max="4110" width="2.5" style="30" customWidth="1"/>
    <col min="4111" max="4111" width="5.75" style="30" customWidth="1"/>
    <col min="4112" max="4112" width="12.625" style="30" customWidth="1"/>
    <col min="4113" max="4113" width="6.875" style="30" customWidth="1"/>
    <col min="4114" max="4352" width="3.125" style="30"/>
    <col min="4353" max="4353" width="3.625" style="30" customWidth="1"/>
    <col min="4354" max="4354" width="5.375" style="30" customWidth="1"/>
    <col min="4355" max="4355" width="7.125" style="30" customWidth="1"/>
    <col min="4356" max="4356" width="10.75" style="30" customWidth="1"/>
    <col min="4357" max="4357" width="4" style="30" customWidth="1"/>
    <col min="4358" max="4358" width="3.125" style="30" customWidth="1"/>
    <col min="4359" max="4359" width="12.875" style="30" customWidth="1"/>
    <col min="4360" max="4360" width="3.125" style="30" customWidth="1"/>
    <col min="4361" max="4361" width="12.875" style="30" customWidth="1"/>
    <col min="4362" max="4362" width="3.125" style="30" customWidth="1"/>
    <col min="4363" max="4363" width="12.875" style="30" customWidth="1"/>
    <col min="4364" max="4364" width="3.125" style="30" customWidth="1"/>
    <col min="4365" max="4365" width="3.875" style="30" customWidth="1"/>
    <col min="4366" max="4366" width="2.5" style="30" customWidth="1"/>
    <col min="4367" max="4367" width="5.75" style="30" customWidth="1"/>
    <col min="4368" max="4368" width="12.625" style="30" customWidth="1"/>
    <col min="4369" max="4369" width="6.875" style="30" customWidth="1"/>
    <col min="4370" max="4608" width="3.125" style="30"/>
    <col min="4609" max="4609" width="3.625" style="30" customWidth="1"/>
    <col min="4610" max="4610" width="5.375" style="30" customWidth="1"/>
    <col min="4611" max="4611" width="7.125" style="30" customWidth="1"/>
    <col min="4612" max="4612" width="10.75" style="30" customWidth="1"/>
    <col min="4613" max="4613" width="4" style="30" customWidth="1"/>
    <col min="4614" max="4614" width="3.125" style="30" customWidth="1"/>
    <col min="4615" max="4615" width="12.875" style="30" customWidth="1"/>
    <col min="4616" max="4616" width="3.125" style="30" customWidth="1"/>
    <col min="4617" max="4617" width="12.875" style="30" customWidth="1"/>
    <col min="4618" max="4618" width="3.125" style="30" customWidth="1"/>
    <col min="4619" max="4619" width="12.875" style="30" customWidth="1"/>
    <col min="4620" max="4620" width="3.125" style="30" customWidth="1"/>
    <col min="4621" max="4621" width="3.875" style="30" customWidth="1"/>
    <col min="4622" max="4622" width="2.5" style="30" customWidth="1"/>
    <col min="4623" max="4623" width="5.75" style="30" customWidth="1"/>
    <col min="4624" max="4624" width="12.625" style="30" customWidth="1"/>
    <col min="4625" max="4625" width="6.875" style="30" customWidth="1"/>
    <col min="4626" max="4864" width="3.125" style="30"/>
    <col min="4865" max="4865" width="3.625" style="30" customWidth="1"/>
    <col min="4866" max="4866" width="5.375" style="30" customWidth="1"/>
    <col min="4867" max="4867" width="7.125" style="30" customWidth="1"/>
    <col min="4868" max="4868" width="10.75" style="30" customWidth="1"/>
    <col min="4869" max="4869" width="4" style="30" customWidth="1"/>
    <col min="4870" max="4870" width="3.125" style="30" customWidth="1"/>
    <col min="4871" max="4871" width="12.875" style="30" customWidth="1"/>
    <col min="4872" max="4872" width="3.125" style="30" customWidth="1"/>
    <col min="4873" max="4873" width="12.875" style="30" customWidth="1"/>
    <col min="4874" max="4874" width="3.125" style="30" customWidth="1"/>
    <col min="4875" max="4875" width="12.875" style="30" customWidth="1"/>
    <col min="4876" max="4876" width="3.125" style="30" customWidth="1"/>
    <col min="4877" max="4877" width="3.875" style="30" customWidth="1"/>
    <col min="4878" max="4878" width="2.5" style="30" customWidth="1"/>
    <col min="4879" max="4879" width="5.75" style="30" customWidth="1"/>
    <col min="4880" max="4880" width="12.625" style="30" customWidth="1"/>
    <col min="4881" max="4881" width="6.875" style="30" customWidth="1"/>
    <col min="4882" max="5120" width="3.125" style="30"/>
    <col min="5121" max="5121" width="3.625" style="30" customWidth="1"/>
    <col min="5122" max="5122" width="5.375" style="30" customWidth="1"/>
    <col min="5123" max="5123" width="7.125" style="30" customWidth="1"/>
    <col min="5124" max="5124" width="10.75" style="30" customWidth="1"/>
    <col min="5125" max="5125" width="4" style="30" customWidth="1"/>
    <col min="5126" max="5126" width="3.125" style="30" customWidth="1"/>
    <col min="5127" max="5127" width="12.875" style="30" customWidth="1"/>
    <col min="5128" max="5128" width="3.125" style="30" customWidth="1"/>
    <col min="5129" max="5129" width="12.875" style="30" customWidth="1"/>
    <col min="5130" max="5130" width="3.125" style="30" customWidth="1"/>
    <col min="5131" max="5131" width="12.875" style="30" customWidth="1"/>
    <col min="5132" max="5132" width="3.125" style="30" customWidth="1"/>
    <col min="5133" max="5133" width="3.875" style="30" customWidth="1"/>
    <col min="5134" max="5134" width="2.5" style="30" customWidth="1"/>
    <col min="5135" max="5135" width="5.75" style="30" customWidth="1"/>
    <col min="5136" max="5136" width="12.625" style="30" customWidth="1"/>
    <col min="5137" max="5137" width="6.875" style="30" customWidth="1"/>
    <col min="5138" max="5376" width="3.125" style="30"/>
    <col min="5377" max="5377" width="3.625" style="30" customWidth="1"/>
    <col min="5378" max="5378" width="5.375" style="30" customWidth="1"/>
    <col min="5379" max="5379" width="7.125" style="30" customWidth="1"/>
    <col min="5380" max="5380" width="10.75" style="30" customWidth="1"/>
    <col min="5381" max="5381" width="4" style="30" customWidth="1"/>
    <col min="5382" max="5382" width="3.125" style="30" customWidth="1"/>
    <col min="5383" max="5383" width="12.875" style="30" customWidth="1"/>
    <col min="5384" max="5384" width="3.125" style="30" customWidth="1"/>
    <col min="5385" max="5385" width="12.875" style="30" customWidth="1"/>
    <col min="5386" max="5386" width="3.125" style="30" customWidth="1"/>
    <col min="5387" max="5387" width="12.875" style="30" customWidth="1"/>
    <col min="5388" max="5388" width="3.125" style="30" customWidth="1"/>
    <col min="5389" max="5389" width="3.875" style="30" customWidth="1"/>
    <col min="5390" max="5390" width="2.5" style="30" customWidth="1"/>
    <col min="5391" max="5391" width="5.75" style="30" customWidth="1"/>
    <col min="5392" max="5392" width="12.625" style="30" customWidth="1"/>
    <col min="5393" max="5393" width="6.875" style="30" customWidth="1"/>
    <col min="5394" max="5632" width="3.125" style="30"/>
    <col min="5633" max="5633" width="3.625" style="30" customWidth="1"/>
    <col min="5634" max="5634" width="5.375" style="30" customWidth="1"/>
    <col min="5635" max="5635" width="7.125" style="30" customWidth="1"/>
    <col min="5636" max="5636" width="10.75" style="30" customWidth="1"/>
    <col min="5637" max="5637" width="4" style="30" customWidth="1"/>
    <col min="5638" max="5638" width="3.125" style="30" customWidth="1"/>
    <col min="5639" max="5639" width="12.875" style="30" customWidth="1"/>
    <col min="5640" max="5640" width="3.125" style="30" customWidth="1"/>
    <col min="5641" max="5641" width="12.875" style="30" customWidth="1"/>
    <col min="5642" max="5642" width="3.125" style="30" customWidth="1"/>
    <col min="5643" max="5643" width="12.875" style="30" customWidth="1"/>
    <col min="5644" max="5644" width="3.125" style="30" customWidth="1"/>
    <col min="5645" max="5645" width="3.875" style="30" customWidth="1"/>
    <col min="5646" max="5646" width="2.5" style="30" customWidth="1"/>
    <col min="5647" max="5647" width="5.75" style="30" customWidth="1"/>
    <col min="5648" max="5648" width="12.625" style="30" customWidth="1"/>
    <col min="5649" max="5649" width="6.875" style="30" customWidth="1"/>
    <col min="5650" max="5888" width="3.125" style="30"/>
    <col min="5889" max="5889" width="3.625" style="30" customWidth="1"/>
    <col min="5890" max="5890" width="5.375" style="30" customWidth="1"/>
    <col min="5891" max="5891" width="7.125" style="30" customWidth="1"/>
    <col min="5892" max="5892" width="10.75" style="30" customWidth="1"/>
    <col min="5893" max="5893" width="4" style="30" customWidth="1"/>
    <col min="5894" max="5894" width="3.125" style="30" customWidth="1"/>
    <col min="5895" max="5895" width="12.875" style="30" customWidth="1"/>
    <col min="5896" max="5896" width="3.125" style="30" customWidth="1"/>
    <col min="5897" max="5897" width="12.875" style="30" customWidth="1"/>
    <col min="5898" max="5898" width="3.125" style="30" customWidth="1"/>
    <col min="5899" max="5899" width="12.875" style="30" customWidth="1"/>
    <col min="5900" max="5900" width="3.125" style="30" customWidth="1"/>
    <col min="5901" max="5901" width="3.875" style="30" customWidth="1"/>
    <col min="5902" max="5902" width="2.5" style="30" customWidth="1"/>
    <col min="5903" max="5903" width="5.75" style="30" customWidth="1"/>
    <col min="5904" max="5904" width="12.625" style="30" customWidth="1"/>
    <col min="5905" max="5905" width="6.875" style="30" customWidth="1"/>
    <col min="5906" max="6144" width="3.125" style="30"/>
    <col min="6145" max="6145" width="3.625" style="30" customWidth="1"/>
    <col min="6146" max="6146" width="5.375" style="30" customWidth="1"/>
    <col min="6147" max="6147" width="7.125" style="30" customWidth="1"/>
    <col min="6148" max="6148" width="10.75" style="30" customWidth="1"/>
    <col min="6149" max="6149" width="4" style="30" customWidth="1"/>
    <col min="6150" max="6150" width="3.125" style="30" customWidth="1"/>
    <col min="6151" max="6151" width="12.875" style="30" customWidth="1"/>
    <col min="6152" max="6152" width="3.125" style="30" customWidth="1"/>
    <col min="6153" max="6153" width="12.875" style="30" customWidth="1"/>
    <col min="6154" max="6154" width="3.125" style="30" customWidth="1"/>
    <col min="6155" max="6155" width="12.875" style="30" customWidth="1"/>
    <col min="6156" max="6156" width="3.125" style="30" customWidth="1"/>
    <col min="6157" max="6157" width="3.875" style="30" customWidth="1"/>
    <col min="6158" max="6158" width="2.5" style="30" customWidth="1"/>
    <col min="6159" max="6159" width="5.75" style="30" customWidth="1"/>
    <col min="6160" max="6160" width="12.625" style="30" customWidth="1"/>
    <col min="6161" max="6161" width="6.875" style="30" customWidth="1"/>
    <col min="6162" max="6400" width="3.125" style="30"/>
    <col min="6401" max="6401" width="3.625" style="30" customWidth="1"/>
    <col min="6402" max="6402" width="5.375" style="30" customWidth="1"/>
    <col min="6403" max="6403" width="7.125" style="30" customWidth="1"/>
    <col min="6404" max="6404" width="10.75" style="30" customWidth="1"/>
    <col min="6405" max="6405" width="4" style="30" customWidth="1"/>
    <col min="6406" max="6406" width="3.125" style="30" customWidth="1"/>
    <col min="6407" max="6407" width="12.875" style="30" customWidth="1"/>
    <col min="6408" max="6408" width="3.125" style="30" customWidth="1"/>
    <col min="6409" max="6409" width="12.875" style="30" customWidth="1"/>
    <col min="6410" max="6410" width="3.125" style="30" customWidth="1"/>
    <col min="6411" max="6411" width="12.875" style="30" customWidth="1"/>
    <col min="6412" max="6412" width="3.125" style="30" customWidth="1"/>
    <col min="6413" max="6413" width="3.875" style="30" customWidth="1"/>
    <col min="6414" max="6414" width="2.5" style="30" customWidth="1"/>
    <col min="6415" max="6415" width="5.75" style="30" customWidth="1"/>
    <col min="6416" max="6416" width="12.625" style="30" customWidth="1"/>
    <col min="6417" max="6417" width="6.875" style="30" customWidth="1"/>
    <col min="6418" max="6656" width="3.125" style="30"/>
    <col min="6657" max="6657" width="3.625" style="30" customWidth="1"/>
    <col min="6658" max="6658" width="5.375" style="30" customWidth="1"/>
    <col min="6659" max="6659" width="7.125" style="30" customWidth="1"/>
    <col min="6660" max="6660" width="10.75" style="30" customWidth="1"/>
    <col min="6661" max="6661" width="4" style="30" customWidth="1"/>
    <col min="6662" max="6662" width="3.125" style="30" customWidth="1"/>
    <col min="6663" max="6663" width="12.875" style="30" customWidth="1"/>
    <col min="6664" max="6664" width="3.125" style="30" customWidth="1"/>
    <col min="6665" max="6665" width="12.875" style="30" customWidth="1"/>
    <col min="6666" max="6666" width="3.125" style="30" customWidth="1"/>
    <col min="6667" max="6667" width="12.875" style="30" customWidth="1"/>
    <col min="6668" max="6668" width="3.125" style="30" customWidth="1"/>
    <col min="6669" max="6669" width="3.875" style="30" customWidth="1"/>
    <col min="6670" max="6670" width="2.5" style="30" customWidth="1"/>
    <col min="6671" max="6671" width="5.75" style="30" customWidth="1"/>
    <col min="6672" max="6672" width="12.625" style="30" customWidth="1"/>
    <col min="6673" max="6673" width="6.875" style="30" customWidth="1"/>
    <col min="6674" max="6912" width="3.125" style="30"/>
    <col min="6913" max="6913" width="3.625" style="30" customWidth="1"/>
    <col min="6914" max="6914" width="5.375" style="30" customWidth="1"/>
    <col min="6915" max="6915" width="7.125" style="30" customWidth="1"/>
    <col min="6916" max="6916" width="10.75" style="30" customWidth="1"/>
    <col min="6917" max="6917" width="4" style="30" customWidth="1"/>
    <col min="6918" max="6918" width="3.125" style="30" customWidth="1"/>
    <col min="6919" max="6919" width="12.875" style="30" customWidth="1"/>
    <col min="6920" max="6920" width="3.125" style="30" customWidth="1"/>
    <col min="6921" max="6921" width="12.875" style="30" customWidth="1"/>
    <col min="6922" max="6922" width="3.125" style="30" customWidth="1"/>
    <col min="6923" max="6923" width="12.875" style="30" customWidth="1"/>
    <col min="6924" max="6924" width="3.125" style="30" customWidth="1"/>
    <col min="6925" max="6925" width="3.875" style="30" customWidth="1"/>
    <col min="6926" max="6926" width="2.5" style="30" customWidth="1"/>
    <col min="6927" max="6927" width="5.75" style="30" customWidth="1"/>
    <col min="6928" max="6928" width="12.625" style="30" customWidth="1"/>
    <col min="6929" max="6929" width="6.875" style="30" customWidth="1"/>
    <col min="6930" max="7168" width="3.125" style="30"/>
    <col min="7169" max="7169" width="3.625" style="30" customWidth="1"/>
    <col min="7170" max="7170" width="5.375" style="30" customWidth="1"/>
    <col min="7171" max="7171" width="7.125" style="30" customWidth="1"/>
    <col min="7172" max="7172" width="10.75" style="30" customWidth="1"/>
    <col min="7173" max="7173" width="4" style="30" customWidth="1"/>
    <col min="7174" max="7174" width="3.125" style="30" customWidth="1"/>
    <col min="7175" max="7175" width="12.875" style="30" customWidth="1"/>
    <col min="7176" max="7176" width="3.125" style="30" customWidth="1"/>
    <col min="7177" max="7177" width="12.875" style="30" customWidth="1"/>
    <col min="7178" max="7178" width="3.125" style="30" customWidth="1"/>
    <col min="7179" max="7179" width="12.875" style="30" customWidth="1"/>
    <col min="7180" max="7180" width="3.125" style="30" customWidth="1"/>
    <col min="7181" max="7181" width="3.875" style="30" customWidth="1"/>
    <col min="7182" max="7182" width="2.5" style="30" customWidth="1"/>
    <col min="7183" max="7183" width="5.75" style="30" customWidth="1"/>
    <col min="7184" max="7184" width="12.625" style="30" customWidth="1"/>
    <col min="7185" max="7185" width="6.875" style="30" customWidth="1"/>
    <col min="7186" max="7424" width="3.125" style="30"/>
    <col min="7425" max="7425" width="3.625" style="30" customWidth="1"/>
    <col min="7426" max="7426" width="5.375" style="30" customWidth="1"/>
    <col min="7427" max="7427" width="7.125" style="30" customWidth="1"/>
    <col min="7428" max="7428" width="10.75" style="30" customWidth="1"/>
    <col min="7429" max="7429" width="4" style="30" customWidth="1"/>
    <col min="7430" max="7430" width="3.125" style="30" customWidth="1"/>
    <col min="7431" max="7431" width="12.875" style="30" customWidth="1"/>
    <col min="7432" max="7432" width="3.125" style="30" customWidth="1"/>
    <col min="7433" max="7433" width="12.875" style="30" customWidth="1"/>
    <col min="7434" max="7434" width="3.125" style="30" customWidth="1"/>
    <col min="7435" max="7435" width="12.875" style="30" customWidth="1"/>
    <col min="7436" max="7436" width="3.125" style="30" customWidth="1"/>
    <col min="7437" max="7437" width="3.875" style="30" customWidth="1"/>
    <col min="7438" max="7438" width="2.5" style="30" customWidth="1"/>
    <col min="7439" max="7439" width="5.75" style="30" customWidth="1"/>
    <col min="7440" max="7440" width="12.625" style="30" customWidth="1"/>
    <col min="7441" max="7441" width="6.875" style="30" customWidth="1"/>
    <col min="7442" max="7680" width="3.125" style="30"/>
    <col min="7681" max="7681" width="3.625" style="30" customWidth="1"/>
    <col min="7682" max="7682" width="5.375" style="30" customWidth="1"/>
    <col min="7683" max="7683" width="7.125" style="30" customWidth="1"/>
    <col min="7684" max="7684" width="10.75" style="30" customWidth="1"/>
    <col min="7685" max="7685" width="4" style="30" customWidth="1"/>
    <col min="7686" max="7686" width="3.125" style="30" customWidth="1"/>
    <col min="7687" max="7687" width="12.875" style="30" customWidth="1"/>
    <col min="7688" max="7688" width="3.125" style="30" customWidth="1"/>
    <col min="7689" max="7689" width="12.875" style="30" customWidth="1"/>
    <col min="7690" max="7690" width="3.125" style="30" customWidth="1"/>
    <col min="7691" max="7691" width="12.875" style="30" customWidth="1"/>
    <col min="7692" max="7692" width="3.125" style="30" customWidth="1"/>
    <col min="7693" max="7693" width="3.875" style="30" customWidth="1"/>
    <col min="7694" max="7694" width="2.5" style="30" customWidth="1"/>
    <col min="7695" max="7695" width="5.75" style="30" customWidth="1"/>
    <col min="7696" max="7696" width="12.625" style="30" customWidth="1"/>
    <col min="7697" max="7697" width="6.875" style="30" customWidth="1"/>
    <col min="7698" max="7936" width="3.125" style="30"/>
    <col min="7937" max="7937" width="3.625" style="30" customWidth="1"/>
    <col min="7938" max="7938" width="5.375" style="30" customWidth="1"/>
    <col min="7939" max="7939" width="7.125" style="30" customWidth="1"/>
    <col min="7940" max="7940" width="10.75" style="30" customWidth="1"/>
    <col min="7941" max="7941" width="4" style="30" customWidth="1"/>
    <col min="7942" max="7942" width="3.125" style="30" customWidth="1"/>
    <col min="7943" max="7943" width="12.875" style="30" customWidth="1"/>
    <col min="7944" max="7944" width="3.125" style="30" customWidth="1"/>
    <col min="7945" max="7945" width="12.875" style="30" customWidth="1"/>
    <col min="7946" max="7946" width="3.125" style="30" customWidth="1"/>
    <col min="7947" max="7947" width="12.875" style="30" customWidth="1"/>
    <col min="7948" max="7948" width="3.125" style="30" customWidth="1"/>
    <col min="7949" max="7949" width="3.875" style="30" customWidth="1"/>
    <col min="7950" max="7950" width="2.5" style="30" customWidth="1"/>
    <col min="7951" max="7951" width="5.75" style="30" customWidth="1"/>
    <col min="7952" max="7952" width="12.625" style="30" customWidth="1"/>
    <col min="7953" max="7953" width="6.875" style="30" customWidth="1"/>
    <col min="7954" max="8192" width="3.125" style="30"/>
    <col min="8193" max="8193" width="3.625" style="30" customWidth="1"/>
    <col min="8194" max="8194" width="5.375" style="30" customWidth="1"/>
    <col min="8195" max="8195" width="7.125" style="30" customWidth="1"/>
    <col min="8196" max="8196" width="10.75" style="30" customWidth="1"/>
    <col min="8197" max="8197" width="4" style="30" customWidth="1"/>
    <col min="8198" max="8198" width="3.125" style="30" customWidth="1"/>
    <col min="8199" max="8199" width="12.875" style="30" customWidth="1"/>
    <col min="8200" max="8200" width="3.125" style="30" customWidth="1"/>
    <col min="8201" max="8201" width="12.875" style="30" customWidth="1"/>
    <col min="8202" max="8202" width="3.125" style="30" customWidth="1"/>
    <col min="8203" max="8203" width="12.875" style="30" customWidth="1"/>
    <col min="8204" max="8204" width="3.125" style="30" customWidth="1"/>
    <col min="8205" max="8205" width="3.875" style="30" customWidth="1"/>
    <col min="8206" max="8206" width="2.5" style="30" customWidth="1"/>
    <col min="8207" max="8207" width="5.75" style="30" customWidth="1"/>
    <col min="8208" max="8208" width="12.625" style="30" customWidth="1"/>
    <col min="8209" max="8209" width="6.875" style="30" customWidth="1"/>
    <col min="8210" max="8448" width="3.125" style="30"/>
    <col min="8449" max="8449" width="3.625" style="30" customWidth="1"/>
    <col min="8450" max="8450" width="5.375" style="30" customWidth="1"/>
    <col min="8451" max="8451" width="7.125" style="30" customWidth="1"/>
    <col min="8452" max="8452" width="10.75" style="30" customWidth="1"/>
    <col min="8453" max="8453" width="4" style="30" customWidth="1"/>
    <col min="8454" max="8454" width="3.125" style="30" customWidth="1"/>
    <col min="8455" max="8455" width="12.875" style="30" customWidth="1"/>
    <col min="8456" max="8456" width="3.125" style="30" customWidth="1"/>
    <col min="8457" max="8457" width="12.875" style="30" customWidth="1"/>
    <col min="8458" max="8458" width="3.125" style="30" customWidth="1"/>
    <col min="8459" max="8459" width="12.875" style="30" customWidth="1"/>
    <col min="8460" max="8460" width="3.125" style="30" customWidth="1"/>
    <col min="8461" max="8461" width="3.875" style="30" customWidth="1"/>
    <col min="8462" max="8462" width="2.5" style="30" customWidth="1"/>
    <col min="8463" max="8463" width="5.75" style="30" customWidth="1"/>
    <col min="8464" max="8464" width="12.625" style="30" customWidth="1"/>
    <col min="8465" max="8465" width="6.875" style="30" customWidth="1"/>
    <col min="8466" max="8704" width="3.125" style="30"/>
    <col min="8705" max="8705" width="3.625" style="30" customWidth="1"/>
    <col min="8706" max="8706" width="5.375" style="30" customWidth="1"/>
    <col min="8707" max="8707" width="7.125" style="30" customWidth="1"/>
    <col min="8708" max="8708" width="10.75" style="30" customWidth="1"/>
    <col min="8709" max="8709" width="4" style="30" customWidth="1"/>
    <col min="8710" max="8710" width="3.125" style="30" customWidth="1"/>
    <col min="8711" max="8711" width="12.875" style="30" customWidth="1"/>
    <col min="8712" max="8712" width="3.125" style="30" customWidth="1"/>
    <col min="8713" max="8713" width="12.875" style="30" customWidth="1"/>
    <col min="8714" max="8714" width="3.125" style="30" customWidth="1"/>
    <col min="8715" max="8715" width="12.875" style="30" customWidth="1"/>
    <col min="8716" max="8716" width="3.125" style="30" customWidth="1"/>
    <col min="8717" max="8717" width="3.875" style="30" customWidth="1"/>
    <col min="8718" max="8718" width="2.5" style="30" customWidth="1"/>
    <col min="8719" max="8719" width="5.75" style="30" customWidth="1"/>
    <col min="8720" max="8720" width="12.625" style="30" customWidth="1"/>
    <col min="8721" max="8721" width="6.875" style="30" customWidth="1"/>
    <col min="8722" max="8960" width="3.125" style="30"/>
    <col min="8961" max="8961" width="3.625" style="30" customWidth="1"/>
    <col min="8962" max="8962" width="5.375" style="30" customWidth="1"/>
    <col min="8963" max="8963" width="7.125" style="30" customWidth="1"/>
    <col min="8964" max="8964" width="10.75" style="30" customWidth="1"/>
    <col min="8965" max="8965" width="4" style="30" customWidth="1"/>
    <col min="8966" max="8966" width="3.125" style="30" customWidth="1"/>
    <col min="8967" max="8967" width="12.875" style="30" customWidth="1"/>
    <col min="8968" max="8968" width="3.125" style="30" customWidth="1"/>
    <col min="8969" max="8969" width="12.875" style="30" customWidth="1"/>
    <col min="8970" max="8970" width="3.125" style="30" customWidth="1"/>
    <col min="8971" max="8971" width="12.875" style="30" customWidth="1"/>
    <col min="8972" max="8972" width="3.125" style="30" customWidth="1"/>
    <col min="8973" max="8973" width="3.875" style="30" customWidth="1"/>
    <col min="8974" max="8974" width="2.5" style="30" customWidth="1"/>
    <col min="8975" max="8975" width="5.75" style="30" customWidth="1"/>
    <col min="8976" max="8976" width="12.625" style="30" customWidth="1"/>
    <col min="8977" max="8977" width="6.875" style="30" customWidth="1"/>
    <col min="8978" max="9216" width="3.125" style="30"/>
    <col min="9217" max="9217" width="3.625" style="30" customWidth="1"/>
    <col min="9218" max="9218" width="5.375" style="30" customWidth="1"/>
    <col min="9219" max="9219" width="7.125" style="30" customWidth="1"/>
    <col min="9220" max="9220" width="10.75" style="30" customWidth="1"/>
    <col min="9221" max="9221" width="4" style="30" customWidth="1"/>
    <col min="9222" max="9222" width="3.125" style="30" customWidth="1"/>
    <col min="9223" max="9223" width="12.875" style="30" customWidth="1"/>
    <col min="9224" max="9224" width="3.125" style="30" customWidth="1"/>
    <col min="9225" max="9225" width="12.875" style="30" customWidth="1"/>
    <col min="9226" max="9226" width="3.125" style="30" customWidth="1"/>
    <col min="9227" max="9227" width="12.875" style="30" customWidth="1"/>
    <col min="9228" max="9228" width="3.125" style="30" customWidth="1"/>
    <col min="9229" max="9229" width="3.875" style="30" customWidth="1"/>
    <col min="9230" max="9230" width="2.5" style="30" customWidth="1"/>
    <col min="9231" max="9231" width="5.75" style="30" customWidth="1"/>
    <col min="9232" max="9232" width="12.625" style="30" customWidth="1"/>
    <col min="9233" max="9233" width="6.875" style="30" customWidth="1"/>
    <col min="9234" max="9472" width="3.125" style="30"/>
    <col min="9473" max="9473" width="3.625" style="30" customWidth="1"/>
    <col min="9474" max="9474" width="5.375" style="30" customWidth="1"/>
    <col min="9475" max="9475" width="7.125" style="30" customWidth="1"/>
    <col min="9476" max="9476" width="10.75" style="30" customWidth="1"/>
    <col min="9477" max="9477" width="4" style="30" customWidth="1"/>
    <col min="9478" max="9478" width="3.125" style="30" customWidth="1"/>
    <col min="9479" max="9479" width="12.875" style="30" customWidth="1"/>
    <col min="9480" max="9480" width="3.125" style="30" customWidth="1"/>
    <col min="9481" max="9481" width="12.875" style="30" customWidth="1"/>
    <col min="9482" max="9482" width="3.125" style="30" customWidth="1"/>
    <col min="9483" max="9483" width="12.875" style="30" customWidth="1"/>
    <col min="9484" max="9484" width="3.125" style="30" customWidth="1"/>
    <col min="9485" max="9485" width="3.875" style="30" customWidth="1"/>
    <col min="9486" max="9486" width="2.5" style="30" customWidth="1"/>
    <col min="9487" max="9487" width="5.75" style="30" customWidth="1"/>
    <col min="9488" max="9488" width="12.625" style="30" customWidth="1"/>
    <col min="9489" max="9489" width="6.875" style="30" customWidth="1"/>
    <col min="9490" max="9728" width="3.125" style="30"/>
    <col min="9729" max="9729" width="3.625" style="30" customWidth="1"/>
    <col min="9730" max="9730" width="5.375" style="30" customWidth="1"/>
    <col min="9731" max="9731" width="7.125" style="30" customWidth="1"/>
    <col min="9732" max="9732" width="10.75" style="30" customWidth="1"/>
    <col min="9733" max="9733" width="4" style="30" customWidth="1"/>
    <col min="9734" max="9734" width="3.125" style="30" customWidth="1"/>
    <col min="9735" max="9735" width="12.875" style="30" customWidth="1"/>
    <col min="9736" max="9736" width="3.125" style="30" customWidth="1"/>
    <col min="9737" max="9737" width="12.875" style="30" customWidth="1"/>
    <col min="9738" max="9738" width="3.125" style="30" customWidth="1"/>
    <col min="9739" max="9739" width="12.875" style="30" customWidth="1"/>
    <col min="9740" max="9740" width="3.125" style="30" customWidth="1"/>
    <col min="9741" max="9741" width="3.875" style="30" customWidth="1"/>
    <col min="9742" max="9742" width="2.5" style="30" customWidth="1"/>
    <col min="9743" max="9743" width="5.75" style="30" customWidth="1"/>
    <col min="9744" max="9744" width="12.625" style="30" customWidth="1"/>
    <col min="9745" max="9745" width="6.875" style="30" customWidth="1"/>
    <col min="9746" max="9984" width="3.125" style="30"/>
    <col min="9985" max="9985" width="3.625" style="30" customWidth="1"/>
    <col min="9986" max="9986" width="5.375" style="30" customWidth="1"/>
    <col min="9987" max="9987" width="7.125" style="30" customWidth="1"/>
    <col min="9988" max="9988" width="10.75" style="30" customWidth="1"/>
    <col min="9989" max="9989" width="4" style="30" customWidth="1"/>
    <col min="9990" max="9990" width="3.125" style="30" customWidth="1"/>
    <col min="9991" max="9991" width="12.875" style="30" customWidth="1"/>
    <col min="9992" max="9992" width="3.125" style="30" customWidth="1"/>
    <col min="9993" max="9993" width="12.875" style="30" customWidth="1"/>
    <col min="9994" max="9994" width="3.125" style="30" customWidth="1"/>
    <col min="9995" max="9995" width="12.875" style="30" customWidth="1"/>
    <col min="9996" max="9996" width="3.125" style="30" customWidth="1"/>
    <col min="9997" max="9997" width="3.875" style="30" customWidth="1"/>
    <col min="9998" max="9998" width="2.5" style="30" customWidth="1"/>
    <col min="9999" max="9999" width="5.75" style="30" customWidth="1"/>
    <col min="10000" max="10000" width="12.625" style="30" customWidth="1"/>
    <col min="10001" max="10001" width="6.875" style="30" customWidth="1"/>
    <col min="10002" max="10240" width="3.125" style="30"/>
    <col min="10241" max="10241" width="3.625" style="30" customWidth="1"/>
    <col min="10242" max="10242" width="5.375" style="30" customWidth="1"/>
    <col min="10243" max="10243" width="7.125" style="30" customWidth="1"/>
    <col min="10244" max="10244" width="10.75" style="30" customWidth="1"/>
    <col min="10245" max="10245" width="4" style="30" customWidth="1"/>
    <col min="10246" max="10246" width="3.125" style="30" customWidth="1"/>
    <col min="10247" max="10247" width="12.875" style="30" customWidth="1"/>
    <col min="10248" max="10248" width="3.125" style="30" customWidth="1"/>
    <col min="10249" max="10249" width="12.875" style="30" customWidth="1"/>
    <col min="10250" max="10250" width="3.125" style="30" customWidth="1"/>
    <col min="10251" max="10251" width="12.875" style="30" customWidth="1"/>
    <col min="10252" max="10252" width="3.125" style="30" customWidth="1"/>
    <col min="10253" max="10253" width="3.875" style="30" customWidth="1"/>
    <col min="10254" max="10254" width="2.5" style="30" customWidth="1"/>
    <col min="10255" max="10255" width="5.75" style="30" customWidth="1"/>
    <col min="10256" max="10256" width="12.625" style="30" customWidth="1"/>
    <col min="10257" max="10257" width="6.875" style="30" customWidth="1"/>
    <col min="10258" max="10496" width="3.125" style="30"/>
    <col min="10497" max="10497" width="3.625" style="30" customWidth="1"/>
    <col min="10498" max="10498" width="5.375" style="30" customWidth="1"/>
    <col min="10499" max="10499" width="7.125" style="30" customWidth="1"/>
    <col min="10500" max="10500" width="10.75" style="30" customWidth="1"/>
    <col min="10501" max="10501" width="4" style="30" customWidth="1"/>
    <col min="10502" max="10502" width="3.125" style="30" customWidth="1"/>
    <col min="10503" max="10503" width="12.875" style="30" customWidth="1"/>
    <col min="10504" max="10504" width="3.125" style="30" customWidth="1"/>
    <col min="10505" max="10505" width="12.875" style="30" customWidth="1"/>
    <col min="10506" max="10506" width="3.125" style="30" customWidth="1"/>
    <col min="10507" max="10507" width="12.875" style="30" customWidth="1"/>
    <col min="10508" max="10508" width="3.125" style="30" customWidth="1"/>
    <col min="10509" max="10509" width="3.875" style="30" customWidth="1"/>
    <col min="10510" max="10510" width="2.5" style="30" customWidth="1"/>
    <col min="10511" max="10511" width="5.75" style="30" customWidth="1"/>
    <col min="10512" max="10512" width="12.625" style="30" customWidth="1"/>
    <col min="10513" max="10513" width="6.875" style="30" customWidth="1"/>
    <col min="10514" max="10752" width="3.125" style="30"/>
    <col min="10753" max="10753" width="3.625" style="30" customWidth="1"/>
    <col min="10754" max="10754" width="5.375" style="30" customWidth="1"/>
    <col min="10755" max="10755" width="7.125" style="30" customWidth="1"/>
    <col min="10756" max="10756" width="10.75" style="30" customWidth="1"/>
    <col min="10757" max="10757" width="4" style="30" customWidth="1"/>
    <col min="10758" max="10758" width="3.125" style="30" customWidth="1"/>
    <col min="10759" max="10759" width="12.875" style="30" customWidth="1"/>
    <col min="10760" max="10760" width="3.125" style="30" customWidth="1"/>
    <col min="10761" max="10761" width="12.875" style="30" customWidth="1"/>
    <col min="10762" max="10762" width="3.125" style="30" customWidth="1"/>
    <col min="10763" max="10763" width="12.875" style="30" customWidth="1"/>
    <col min="10764" max="10764" width="3.125" style="30" customWidth="1"/>
    <col min="10765" max="10765" width="3.875" style="30" customWidth="1"/>
    <col min="10766" max="10766" width="2.5" style="30" customWidth="1"/>
    <col min="10767" max="10767" width="5.75" style="30" customWidth="1"/>
    <col min="10768" max="10768" width="12.625" style="30" customWidth="1"/>
    <col min="10769" max="10769" width="6.875" style="30" customWidth="1"/>
    <col min="10770" max="11008" width="3.125" style="30"/>
    <col min="11009" max="11009" width="3.625" style="30" customWidth="1"/>
    <col min="11010" max="11010" width="5.375" style="30" customWidth="1"/>
    <col min="11011" max="11011" width="7.125" style="30" customWidth="1"/>
    <col min="11012" max="11012" width="10.75" style="30" customWidth="1"/>
    <col min="11013" max="11013" width="4" style="30" customWidth="1"/>
    <col min="11014" max="11014" width="3.125" style="30" customWidth="1"/>
    <col min="11015" max="11015" width="12.875" style="30" customWidth="1"/>
    <col min="11016" max="11016" width="3.125" style="30" customWidth="1"/>
    <col min="11017" max="11017" width="12.875" style="30" customWidth="1"/>
    <col min="11018" max="11018" width="3.125" style="30" customWidth="1"/>
    <col min="11019" max="11019" width="12.875" style="30" customWidth="1"/>
    <col min="11020" max="11020" width="3.125" style="30" customWidth="1"/>
    <col min="11021" max="11021" width="3.875" style="30" customWidth="1"/>
    <col min="11022" max="11022" width="2.5" style="30" customWidth="1"/>
    <col min="11023" max="11023" width="5.75" style="30" customWidth="1"/>
    <col min="11024" max="11024" width="12.625" style="30" customWidth="1"/>
    <col min="11025" max="11025" width="6.875" style="30" customWidth="1"/>
    <col min="11026" max="11264" width="3.125" style="30"/>
    <col min="11265" max="11265" width="3.625" style="30" customWidth="1"/>
    <col min="11266" max="11266" width="5.375" style="30" customWidth="1"/>
    <col min="11267" max="11267" width="7.125" style="30" customWidth="1"/>
    <col min="11268" max="11268" width="10.75" style="30" customWidth="1"/>
    <col min="11269" max="11269" width="4" style="30" customWidth="1"/>
    <col min="11270" max="11270" width="3.125" style="30" customWidth="1"/>
    <col min="11271" max="11271" width="12.875" style="30" customWidth="1"/>
    <col min="11272" max="11272" width="3.125" style="30" customWidth="1"/>
    <col min="11273" max="11273" width="12.875" style="30" customWidth="1"/>
    <col min="11274" max="11274" width="3.125" style="30" customWidth="1"/>
    <col min="11275" max="11275" width="12.875" style="30" customWidth="1"/>
    <col min="11276" max="11276" width="3.125" style="30" customWidth="1"/>
    <col min="11277" max="11277" width="3.875" style="30" customWidth="1"/>
    <col min="11278" max="11278" width="2.5" style="30" customWidth="1"/>
    <col min="11279" max="11279" width="5.75" style="30" customWidth="1"/>
    <col min="11280" max="11280" width="12.625" style="30" customWidth="1"/>
    <col min="11281" max="11281" width="6.875" style="30" customWidth="1"/>
    <col min="11282" max="11520" width="3.125" style="30"/>
    <col min="11521" max="11521" width="3.625" style="30" customWidth="1"/>
    <col min="11522" max="11522" width="5.375" style="30" customWidth="1"/>
    <col min="11523" max="11523" width="7.125" style="30" customWidth="1"/>
    <col min="11524" max="11524" width="10.75" style="30" customWidth="1"/>
    <col min="11525" max="11525" width="4" style="30" customWidth="1"/>
    <col min="11526" max="11526" width="3.125" style="30" customWidth="1"/>
    <col min="11527" max="11527" width="12.875" style="30" customWidth="1"/>
    <col min="11528" max="11528" width="3.125" style="30" customWidth="1"/>
    <col min="11529" max="11529" width="12.875" style="30" customWidth="1"/>
    <col min="11530" max="11530" width="3.125" style="30" customWidth="1"/>
    <col min="11531" max="11531" width="12.875" style="30" customWidth="1"/>
    <col min="11532" max="11532" width="3.125" style="30" customWidth="1"/>
    <col min="11533" max="11533" width="3.875" style="30" customWidth="1"/>
    <col min="11534" max="11534" width="2.5" style="30" customWidth="1"/>
    <col min="11535" max="11535" width="5.75" style="30" customWidth="1"/>
    <col min="11536" max="11536" width="12.625" style="30" customWidth="1"/>
    <col min="11537" max="11537" width="6.875" style="30" customWidth="1"/>
    <col min="11538" max="11776" width="3.125" style="30"/>
    <col min="11777" max="11777" width="3.625" style="30" customWidth="1"/>
    <col min="11778" max="11778" width="5.375" style="30" customWidth="1"/>
    <col min="11779" max="11779" width="7.125" style="30" customWidth="1"/>
    <col min="11780" max="11780" width="10.75" style="30" customWidth="1"/>
    <col min="11781" max="11781" width="4" style="30" customWidth="1"/>
    <col min="11782" max="11782" width="3.125" style="30" customWidth="1"/>
    <col min="11783" max="11783" width="12.875" style="30" customWidth="1"/>
    <col min="11784" max="11784" width="3.125" style="30" customWidth="1"/>
    <col min="11785" max="11785" width="12.875" style="30" customWidth="1"/>
    <col min="11786" max="11786" width="3.125" style="30" customWidth="1"/>
    <col min="11787" max="11787" width="12.875" style="30" customWidth="1"/>
    <col min="11788" max="11788" width="3.125" style="30" customWidth="1"/>
    <col min="11789" max="11789" width="3.875" style="30" customWidth="1"/>
    <col min="11790" max="11790" width="2.5" style="30" customWidth="1"/>
    <col min="11791" max="11791" width="5.75" style="30" customWidth="1"/>
    <col min="11792" max="11792" width="12.625" style="30" customWidth="1"/>
    <col min="11793" max="11793" width="6.875" style="30" customWidth="1"/>
    <col min="11794" max="12032" width="3.125" style="30"/>
    <col min="12033" max="12033" width="3.625" style="30" customWidth="1"/>
    <col min="12034" max="12034" width="5.375" style="30" customWidth="1"/>
    <col min="12035" max="12035" width="7.125" style="30" customWidth="1"/>
    <col min="12036" max="12036" width="10.75" style="30" customWidth="1"/>
    <col min="12037" max="12037" width="4" style="30" customWidth="1"/>
    <col min="12038" max="12038" width="3.125" style="30" customWidth="1"/>
    <col min="12039" max="12039" width="12.875" style="30" customWidth="1"/>
    <col min="12040" max="12040" width="3.125" style="30" customWidth="1"/>
    <col min="12041" max="12041" width="12.875" style="30" customWidth="1"/>
    <col min="12042" max="12042" width="3.125" style="30" customWidth="1"/>
    <col min="12043" max="12043" width="12.875" style="30" customWidth="1"/>
    <col min="12044" max="12044" width="3.125" style="30" customWidth="1"/>
    <col min="12045" max="12045" width="3.875" style="30" customWidth="1"/>
    <col min="12046" max="12046" width="2.5" style="30" customWidth="1"/>
    <col min="12047" max="12047" width="5.75" style="30" customWidth="1"/>
    <col min="12048" max="12048" width="12.625" style="30" customWidth="1"/>
    <col min="12049" max="12049" width="6.875" style="30" customWidth="1"/>
    <col min="12050" max="12288" width="3.125" style="30"/>
    <col min="12289" max="12289" width="3.625" style="30" customWidth="1"/>
    <col min="12290" max="12290" width="5.375" style="30" customWidth="1"/>
    <col min="12291" max="12291" width="7.125" style="30" customWidth="1"/>
    <col min="12292" max="12292" width="10.75" style="30" customWidth="1"/>
    <col min="12293" max="12293" width="4" style="30" customWidth="1"/>
    <col min="12294" max="12294" width="3.125" style="30" customWidth="1"/>
    <col min="12295" max="12295" width="12.875" style="30" customWidth="1"/>
    <col min="12296" max="12296" width="3.125" style="30" customWidth="1"/>
    <col min="12297" max="12297" width="12.875" style="30" customWidth="1"/>
    <col min="12298" max="12298" width="3.125" style="30" customWidth="1"/>
    <col min="12299" max="12299" width="12.875" style="30" customWidth="1"/>
    <col min="12300" max="12300" width="3.125" style="30" customWidth="1"/>
    <col min="12301" max="12301" width="3.875" style="30" customWidth="1"/>
    <col min="12302" max="12302" width="2.5" style="30" customWidth="1"/>
    <col min="12303" max="12303" width="5.75" style="30" customWidth="1"/>
    <col min="12304" max="12304" width="12.625" style="30" customWidth="1"/>
    <col min="12305" max="12305" width="6.875" style="30" customWidth="1"/>
    <col min="12306" max="12544" width="3.125" style="30"/>
    <col min="12545" max="12545" width="3.625" style="30" customWidth="1"/>
    <col min="12546" max="12546" width="5.375" style="30" customWidth="1"/>
    <col min="12547" max="12547" width="7.125" style="30" customWidth="1"/>
    <col min="12548" max="12548" width="10.75" style="30" customWidth="1"/>
    <col min="12549" max="12549" width="4" style="30" customWidth="1"/>
    <col min="12550" max="12550" width="3.125" style="30" customWidth="1"/>
    <col min="12551" max="12551" width="12.875" style="30" customWidth="1"/>
    <col min="12552" max="12552" width="3.125" style="30" customWidth="1"/>
    <col min="12553" max="12553" width="12.875" style="30" customWidth="1"/>
    <col min="12554" max="12554" width="3.125" style="30" customWidth="1"/>
    <col min="12555" max="12555" width="12.875" style="30" customWidth="1"/>
    <col min="12556" max="12556" width="3.125" style="30" customWidth="1"/>
    <col min="12557" max="12557" width="3.875" style="30" customWidth="1"/>
    <col min="12558" max="12558" width="2.5" style="30" customWidth="1"/>
    <col min="12559" max="12559" width="5.75" style="30" customWidth="1"/>
    <col min="12560" max="12560" width="12.625" style="30" customWidth="1"/>
    <col min="12561" max="12561" width="6.875" style="30" customWidth="1"/>
    <col min="12562" max="12800" width="3.125" style="30"/>
    <col min="12801" max="12801" width="3.625" style="30" customWidth="1"/>
    <col min="12802" max="12802" width="5.375" style="30" customWidth="1"/>
    <col min="12803" max="12803" width="7.125" style="30" customWidth="1"/>
    <col min="12804" max="12804" width="10.75" style="30" customWidth="1"/>
    <col min="12805" max="12805" width="4" style="30" customWidth="1"/>
    <col min="12806" max="12806" width="3.125" style="30" customWidth="1"/>
    <col min="12807" max="12807" width="12.875" style="30" customWidth="1"/>
    <col min="12808" max="12808" width="3.125" style="30" customWidth="1"/>
    <col min="12809" max="12809" width="12.875" style="30" customWidth="1"/>
    <col min="12810" max="12810" width="3.125" style="30" customWidth="1"/>
    <col min="12811" max="12811" width="12.875" style="30" customWidth="1"/>
    <col min="12812" max="12812" width="3.125" style="30" customWidth="1"/>
    <col min="12813" max="12813" width="3.875" style="30" customWidth="1"/>
    <col min="12814" max="12814" width="2.5" style="30" customWidth="1"/>
    <col min="12815" max="12815" width="5.75" style="30" customWidth="1"/>
    <col min="12816" max="12816" width="12.625" style="30" customWidth="1"/>
    <col min="12817" max="12817" width="6.875" style="30" customWidth="1"/>
    <col min="12818" max="13056" width="3.125" style="30"/>
    <col min="13057" max="13057" width="3.625" style="30" customWidth="1"/>
    <col min="13058" max="13058" width="5.375" style="30" customWidth="1"/>
    <col min="13059" max="13059" width="7.125" style="30" customWidth="1"/>
    <col min="13060" max="13060" width="10.75" style="30" customWidth="1"/>
    <col min="13061" max="13061" width="4" style="30" customWidth="1"/>
    <col min="13062" max="13062" width="3.125" style="30" customWidth="1"/>
    <col min="13063" max="13063" width="12.875" style="30" customWidth="1"/>
    <col min="13064" max="13064" width="3.125" style="30" customWidth="1"/>
    <col min="13065" max="13065" width="12.875" style="30" customWidth="1"/>
    <col min="13066" max="13066" width="3.125" style="30" customWidth="1"/>
    <col min="13067" max="13067" width="12.875" style="30" customWidth="1"/>
    <col min="13068" max="13068" width="3.125" style="30" customWidth="1"/>
    <col min="13069" max="13069" width="3.875" style="30" customWidth="1"/>
    <col min="13070" max="13070" width="2.5" style="30" customWidth="1"/>
    <col min="13071" max="13071" width="5.75" style="30" customWidth="1"/>
    <col min="13072" max="13072" width="12.625" style="30" customWidth="1"/>
    <col min="13073" max="13073" width="6.875" style="30" customWidth="1"/>
    <col min="13074" max="13312" width="3.125" style="30"/>
    <col min="13313" max="13313" width="3.625" style="30" customWidth="1"/>
    <col min="13314" max="13314" width="5.375" style="30" customWidth="1"/>
    <col min="13315" max="13315" width="7.125" style="30" customWidth="1"/>
    <col min="13316" max="13316" width="10.75" style="30" customWidth="1"/>
    <col min="13317" max="13317" width="4" style="30" customWidth="1"/>
    <col min="13318" max="13318" width="3.125" style="30" customWidth="1"/>
    <col min="13319" max="13319" width="12.875" style="30" customWidth="1"/>
    <col min="13320" max="13320" width="3.125" style="30" customWidth="1"/>
    <col min="13321" max="13321" width="12.875" style="30" customWidth="1"/>
    <col min="13322" max="13322" width="3.125" style="30" customWidth="1"/>
    <col min="13323" max="13323" width="12.875" style="30" customWidth="1"/>
    <col min="13324" max="13324" width="3.125" style="30" customWidth="1"/>
    <col min="13325" max="13325" width="3.875" style="30" customWidth="1"/>
    <col min="13326" max="13326" width="2.5" style="30" customWidth="1"/>
    <col min="13327" max="13327" width="5.75" style="30" customWidth="1"/>
    <col min="13328" max="13328" width="12.625" style="30" customWidth="1"/>
    <col min="13329" max="13329" width="6.875" style="30" customWidth="1"/>
    <col min="13330" max="13568" width="3.125" style="30"/>
    <col min="13569" max="13569" width="3.625" style="30" customWidth="1"/>
    <col min="13570" max="13570" width="5.375" style="30" customWidth="1"/>
    <col min="13571" max="13571" width="7.125" style="30" customWidth="1"/>
    <col min="13572" max="13572" width="10.75" style="30" customWidth="1"/>
    <col min="13573" max="13573" width="4" style="30" customWidth="1"/>
    <col min="13574" max="13574" width="3.125" style="30" customWidth="1"/>
    <col min="13575" max="13575" width="12.875" style="30" customWidth="1"/>
    <col min="13576" max="13576" width="3.125" style="30" customWidth="1"/>
    <col min="13577" max="13577" width="12.875" style="30" customWidth="1"/>
    <col min="13578" max="13578" width="3.125" style="30" customWidth="1"/>
    <col min="13579" max="13579" width="12.875" style="30" customWidth="1"/>
    <col min="13580" max="13580" width="3.125" style="30" customWidth="1"/>
    <col min="13581" max="13581" width="3.875" style="30" customWidth="1"/>
    <col min="13582" max="13582" width="2.5" style="30" customWidth="1"/>
    <col min="13583" max="13583" width="5.75" style="30" customWidth="1"/>
    <col min="13584" max="13584" width="12.625" style="30" customWidth="1"/>
    <col min="13585" max="13585" width="6.875" style="30" customWidth="1"/>
    <col min="13586" max="13824" width="3.125" style="30"/>
    <col min="13825" max="13825" width="3.625" style="30" customWidth="1"/>
    <col min="13826" max="13826" width="5.375" style="30" customWidth="1"/>
    <col min="13827" max="13827" width="7.125" style="30" customWidth="1"/>
    <col min="13828" max="13828" width="10.75" style="30" customWidth="1"/>
    <col min="13829" max="13829" width="4" style="30" customWidth="1"/>
    <col min="13830" max="13830" width="3.125" style="30" customWidth="1"/>
    <col min="13831" max="13831" width="12.875" style="30" customWidth="1"/>
    <col min="13832" max="13832" width="3.125" style="30" customWidth="1"/>
    <col min="13833" max="13833" width="12.875" style="30" customWidth="1"/>
    <col min="13834" max="13834" width="3.125" style="30" customWidth="1"/>
    <col min="13835" max="13835" width="12.875" style="30" customWidth="1"/>
    <col min="13836" max="13836" width="3.125" style="30" customWidth="1"/>
    <col min="13837" max="13837" width="3.875" style="30" customWidth="1"/>
    <col min="13838" max="13838" width="2.5" style="30" customWidth="1"/>
    <col min="13839" max="13839" width="5.75" style="30" customWidth="1"/>
    <col min="13840" max="13840" width="12.625" style="30" customWidth="1"/>
    <col min="13841" max="13841" width="6.875" style="30" customWidth="1"/>
    <col min="13842" max="14080" width="3.125" style="30"/>
    <col min="14081" max="14081" width="3.625" style="30" customWidth="1"/>
    <col min="14082" max="14082" width="5.375" style="30" customWidth="1"/>
    <col min="14083" max="14083" width="7.125" style="30" customWidth="1"/>
    <col min="14084" max="14084" width="10.75" style="30" customWidth="1"/>
    <col min="14085" max="14085" width="4" style="30" customWidth="1"/>
    <col min="14086" max="14086" width="3.125" style="30" customWidth="1"/>
    <col min="14087" max="14087" width="12.875" style="30" customWidth="1"/>
    <col min="14088" max="14088" width="3.125" style="30" customWidth="1"/>
    <col min="14089" max="14089" width="12.875" style="30" customWidth="1"/>
    <col min="14090" max="14090" width="3.125" style="30" customWidth="1"/>
    <col min="14091" max="14091" width="12.875" style="30" customWidth="1"/>
    <col min="14092" max="14092" width="3.125" style="30" customWidth="1"/>
    <col min="14093" max="14093" width="3.875" style="30" customWidth="1"/>
    <col min="14094" max="14094" width="2.5" style="30" customWidth="1"/>
    <col min="14095" max="14095" width="5.75" style="30" customWidth="1"/>
    <col min="14096" max="14096" width="12.625" style="30" customWidth="1"/>
    <col min="14097" max="14097" width="6.875" style="30" customWidth="1"/>
    <col min="14098" max="14336" width="3.125" style="30"/>
    <col min="14337" max="14337" width="3.625" style="30" customWidth="1"/>
    <col min="14338" max="14338" width="5.375" style="30" customWidth="1"/>
    <col min="14339" max="14339" width="7.125" style="30" customWidth="1"/>
    <col min="14340" max="14340" width="10.75" style="30" customWidth="1"/>
    <col min="14341" max="14341" width="4" style="30" customWidth="1"/>
    <col min="14342" max="14342" width="3.125" style="30" customWidth="1"/>
    <col min="14343" max="14343" width="12.875" style="30" customWidth="1"/>
    <col min="14344" max="14344" width="3.125" style="30" customWidth="1"/>
    <col min="14345" max="14345" width="12.875" style="30" customWidth="1"/>
    <col min="14346" max="14346" width="3.125" style="30" customWidth="1"/>
    <col min="14347" max="14347" width="12.875" style="30" customWidth="1"/>
    <col min="14348" max="14348" width="3.125" style="30" customWidth="1"/>
    <col min="14349" max="14349" width="3.875" style="30" customWidth="1"/>
    <col min="14350" max="14350" width="2.5" style="30" customWidth="1"/>
    <col min="14351" max="14351" width="5.75" style="30" customWidth="1"/>
    <col min="14352" max="14352" width="12.625" style="30" customWidth="1"/>
    <col min="14353" max="14353" width="6.875" style="30" customWidth="1"/>
    <col min="14354" max="14592" width="3.125" style="30"/>
    <col min="14593" max="14593" width="3.625" style="30" customWidth="1"/>
    <col min="14594" max="14594" width="5.375" style="30" customWidth="1"/>
    <col min="14595" max="14595" width="7.125" style="30" customWidth="1"/>
    <col min="14596" max="14596" width="10.75" style="30" customWidth="1"/>
    <col min="14597" max="14597" width="4" style="30" customWidth="1"/>
    <col min="14598" max="14598" width="3.125" style="30" customWidth="1"/>
    <col min="14599" max="14599" width="12.875" style="30" customWidth="1"/>
    <col min="14600" max="14600" width="3.125" style="30" customWidth="1"/>
    <col min="14601" max="14601" width="12.875" style="30" customWidth="1"/>
    <col min="14602" max="14602" width="3.125" style="30" customWidth="1"/>
    <col min="14603" max="14603" width="12.875" style="30" customWidth="1"/>
    <col min="14604" max="14604" width="3.125" style="30" customWidth="1"/>
    <col min="14605" max="14605" width="3.875" style="30" customWidth="1"/>
    <col min="14606" max="14606" width="2.5" style="30" customWidth="1"/>
    <col min="14607" max="14607" width="5.75" style="30" customWidth="1"/>
    <col min="14608" max="14608" width="12.625" style="30" customWidth="1"/>
    <col min="14609" max="14609" width="6.875" style="30" customWidth="1"/>
    <col min="14610" max="14848" width="3.125" style="30"/>
    <col min="14849" max="14849" width="3.625" style="30" customWidth="1"/>
    <col min="14850" max="14850" width="5.375" style="30" customWidth="1"/>
    <col min="14851" max="14851" width="7.125" style="30" customWidth="1"/>
    <col min="14852" max="14852" width="10.75" style="30" customWidth="1"/>
    <col min="14853" max="14853" width="4" style="30" customWidth="1"/>
    <col min="14854" max="14854" width="3.125" style="30" customWidth="1"/>
    <col min="14855" max="14855" width="12.875" style="30" customWidth="1"/>
    <col min="14856" max="14856" width="3.125" style="30" customWidth="1"/>
    <col min="14857" max="14857" width="12.875" style="30" customWidth="1"/>
    <col min="14858" max="14858" width="3.125" style="30" customWidth="1"/>
    <col min="14859" max="14859" width="12.875" style="30" customWidth="1"/>
    <col min="14860" max="14860" width="3.125" style="30" customWidth="1"/>
    <col min="14861" max="14861" width="3.875" style="30" customWidth="1"/>
    <col min="14862" max="14862" width="2.5" style="30" customWidth="1"/>
    <col min="14863" max="14863" width="5.75" style="30" customWidth="1"/>
    <col min="14864" max="14864" width="12.625" style="30" customWidth="1"/>
    <col min="14865" max="14865" width="6.875" style="30" customWidth="1"/>
    <col min="14866" max="15104" width="3.125" style="30"/>
    <col min="15105" max="15105" width="3.625" style="30" customWidth="1"/>
    <col min="15106" max="15106" width="5.375" style="30" customWidth="1"/>
    <col min="15107" max="15107" width="7.125" style="30" customWidth="1"/>
    <col min="15108" max="15108" width="10.75" style="30" customWidth="1"/>
    <col min="15109" max="15109" width="4" style="30" customWidth="1"/>
    <col min="15110" max="15110" width="3.125" style="30" customWidth="1"/>
    <col min="15111" max="15111" width="12.875" style="30" customWidth="1"/>
    <col min="15112" max="15112" width="3.125" style="30" customWidth="1"/>
    <col min="15113" max="15113" width="12.875" style="30" customWidth="1"/>
    <col min="15114" max="15114" width="3.125" style="30" customWidth="1"/>
    <col min="15115" max="15115" width="12.875" style="30" customWidth="1"/>
    <col min="15116" max="15116" width="3.125" style="30" customWidth="1"/>
    <col min="15117" max="15117" width="3.875" style="30" customWidth="1"/>
    <col min="15118" max="15118" width="2.5" style="30" customWidth="1"/>
    <col min="15119" max="15119" width="5.75" style="30" customWidth="1"/>
    <col min="15120" max="15120" width="12.625" style="30" customWidth="1"/>
    <col min="15121" max="15121" width="6.875" style="30" customWidth="1"/>
    <col min="15122" max="15360" width="3.125" style="30"/>
    <col min="15361" max="15361" width="3.625" style="30" customWidth="1"/>
    <col min="15362" max="15362" width="5.375" style="30" customWidth="1"/>
    <col min="15363" max="15363" width="7.125" style="30" customWidth="1"/>
    <col min="15364" max="15364" width="10.75" style="30" customWidth="1"/>
    <col min="15365" max="15365" width="4" style="30" customWidth="1"/>
    <col min="15366" max="15366" width="3.125" style="30" customWidth="1"/>
    <col min="15367" max="15367" width="12.875" style="30" customWidth="1"/>
    <col min="15368" max="15368" width="3.125" style="30" customWidth="1"/>
    <col min="15369" max="15369" width="12.875" style="30" customWidth="1"/>
    <col min="15370" max="15370" width="3.125" style="30" customWidth="1"/>
    <col min="15371" max="15371" width="12.875" style="30" customWidth="1"/>
    <col min="15372" max="15372" width="3.125" style="30" customWidth="1"/>
    <col min="15373" max="15373" width="3.875" style="30" customWidth="1"/>
    <col min="15374" max="15374" width="2.5" style="30" customWidth="1"/>
    <col min="15375" max="15375" width="5.75" style="30" customWidth="1"/>
    <col min="15376" max="15376" width="12.625" style="30" customWidth="1"/>
    <col min="15377" max="15377" width="6.875" style="30" customWidth="1"/>
    <col min="15378" max="15616" width="3.125" style="30"/>
    <col min="15617" max="15617" width="3.625" style="30" customWidth="1"/>
    <col min="15618" max="15618" width="5.375" style="30" customWidth="1"/>
    <col min="15619" max="15619" width="7.125" style="30" customWidth="1"/>
    <col min="15620" max="15620" width="10.75" style="30" customWidth="1"/>
    <col min="15621" max="15621" width="4" style="30" customWidth="1"/>
    <col min="15622" max="15622" width="3.125" style="30" customWidth="1"/>
    <col min="15623" max="15623" width="12.875" style="30" customWidth="1"/>
    <col min="15624" max="15624" width="3.125" style="30" customWidth="1"/>
    <col min="15625" max="15625" width="12.875" style="30" customWidth="1"/>
    <col min="15626" max="15626" width="3.125" style="30" customWidth="1"/>
    <col min="15627" max="15627" width="12.875" style="30" customWidth="1"/>
    <col min="15628" max="15628" width="3.125" style="30" customWidth="1"/>
    <col min="15629" max="15629" width="3.875" style="30" customWidth="1"/>
    <col min="15630" max="15630" width="2.5" style="30" customWidth="1"/>
    <col min="15631" max="15631" width="5.75" style="30" customWidth="1"/>
    <col min="15632" max="15632" width="12.625" style="30" customWidth="1"/>
    <col min="15633" max="15633" width="6.875" style="30" customWidth="1"/>
    <col min="15634" max="15872" width="3.125" style="30"/>
    <col min="15873" max="15873" width="3.625" style="30" customWidth="1"/>
    <col min="15874" max="15874" width="5.375" style="30" customWidth="1"/>
    <col min="15875" max="15875" width="7.125" style="30" customWidth="1"/>
    <col min="15876" max="15876" width="10.75" style="30" customWidth="1"/>
    <col min="15877" max="15877" width="4" style="30" customWidth="1"/>
    <col min="15878" max="15878" width="3.125" style="30" customWidth="1"/>
    <col min="15879" max="15879" width="12.875" style="30" customWidth="1"/>
    <col min="15880" max="15880" width="3.125" style="30" customWidth="1"/>
    <col min="15881" max="15881" width="12.875" style="30" customWidth="1"/>
    <col min="15882" max="15882" width="3.125" style="30" customWidth="1"/>
    <col min="15883" max="15883" width="12.875" style="30" customWidth="1"/>
    <col min="15884" max="15884" width="3.125" style="30" customWidth="1"/>
    <col min="15885" max="15885" width="3.875" style="30" customWidth="1"/>
    <col min="15886" max="15886" width="2.5" style="30" customWidth="1"/>
    <col min="15887" max="15887" width="5.75" style="30" customWidth="1"/>
    <col min="15888" max="15888" width="12.625" style="30" customWidth="1"/>
    <col min="15889" max="15889" width="6.875" style="30" customWidth="1"/>
    <col min="15890" max="16128" width="3.125" style="30"/>
    <col min="16129" max="16129" width="3.625" style="30" customWidth="1"/>
    <col min="16130" max="16130" width="5.375" style="30" customWidth="1"/>
    <col min="16131" max="16131" width="7.125" style="30" customWidth="1"/>
    <col min="16132" max="16132" width="10.75" style="30" customWidth="1"/>
    <col min="16133" max="16133" width="4" style="30" customWidth="1"/>
    <col min="16134" max="16134" width="3.125" style="30" customWidth="1"/>
    <col min="16135" max="16135" width="12.875" style="30" customWidth="1"/>
    <col min="16136" max="16136" width="3.125" style="30" customWidth="1"/>
    <col min="16137" max="16137" width="12.875" style="30" customWidth="1"/>
    <col min="16138" max="16138" width="3.125" style="30" customWidth="1"/>
    <col min="16139" max="16139" width="12.875" style="30" customWidth="1"/>
    <col min="16140" max="16140" width="3.125" style="30" customWidth="1"/>
    <col min="16141" max="16141" width="3.875" style="30" customWidth="1"/>
    <col min="16142" max="16142" width="2.5" style="30" customWidth="1"/>
    <col min="16143" max="16143" width="5.75" style="30" customWidth="1"/>
    <col min="16144" max="16144" width="12.625" style="30" customWidth="1"/>
    <col min="16145" max="16145" width="6.875" style="30" customWidth="1"/>
    <col min="16146" max="16384" width="3.125" style="30"/>
  </cols>
  <sheetData>
    <row r="1" spans="1:20" ht="18" customHeight="1">
      <c r="A1" s="26" t="s">
        <v>378</v>
      </c>
      <c r="B1" s="27"/>
      <c r="C1" s="27"/>
      <c r="D1" s="28"/>
      <c r="E1" s="29"/>
      <c r="F1" s="28"/>
      <c r="G1" s="28"/>
      <c r="H1" s="28"/>
      <c r="I1" s="28"/>
      <c r="J1" s="28"/>
      <c r="K1" s="28"/>
      <c r="L1" s="28"/>
      <c r="M1" s="28"/>
      <c r="N1" s="28"/>
      <c r="P1" s="268" t="s">
        <v>128</v>
      </c>
      <c r="Q1" s="268"/>
      <c r="R1" s="28"/>
      <c r="S1" s="28"/>
    </row>
    <row r="2" spans="1:20" ht="13.5" customHeight="1">
      <c r="G2" s="43"/>
      <c r="K2" s="31" t="s">
        <v>129</v>
      </c>
      <c r="L2" s="269">
        <f>山口大学様式1_治験計画の概要!F1</f>
        <v>0</v>
      </c>
      <c r="M2" s="270"/>
      <c r="N2" s="270"/>
      <c r="O2" s="270"/>
      <c r="P2" s="270"/>
      <c r="Q2" s="271"/>
    </row>
    <row r="3" spans="1:20" ht="13.5" customHeight="1">
      <c r="A3" s="32"/>
      <c r="G3" s="43"/>
      <c r="K3" s="272" t="s">
        <v>130</v>
      </c>
      <c r="L3" s="269" t="s">
        <v>131</v>
      </c>
      <c r="M3" s="270"/>
      <c r="N3" s="270"/>
      <c r="O3" s="270"/>
      <c r="P3" s="270"/>
      <c r="Q3" s="271"/>
      <c r="R3" s="33"/>
    </row>
    <row r="4" spans="1:20" ht="13.5" customHeight="1">
      <c r="G4" s="43"/>
      <c r="K4" s="272"/>
      <c r="L4" s="269" t="s">
        <v>375</v>
      </c>
      <c r="M4" s="270"/>
      <c r="N4" s="270"/>
      <c r="O4" s="270"/>
      <c r="P4" s="270"/>
      <c r="Q4" s="271"/>
    </row>
    <row r="5" spans="1:20" ht="13.5" customHeight="1">
      <c r="G5" s="43"/>
      <c r="K5" s="272"/>
      <c r="L5" s="269" t="s">
        <v>132</v>
      </c>
      <c r="M5" s="270"/>
      <c r="N5" s="270"/>
      <c r="O5" s="270"/>
      <c r="P5" s="270"/>
      <c r="Q5" s="271"/>
    </row>
    <row r="6" spans="1:20" ht="13.5" customHeight="1">
      <c r="G6" s="43"/>
      <c r="K6" s="34"/>
      <c r="L6" s="35"/>
      <c r="M6" s="35"/>
      <c r="N6" s="35"/>
      <c r="O6" s="35"/>
      <c r="P6" s="35"/>
      <c r="Q6" s="35"/>
    </row>
    <row r="7" spans="1:20" ht="24.75" customHeight="1">
      <c r="A7" s="266" t="s">
        <v>374</v>
      </c>
      <c r="B7" s="266"/>
      <c r="C7" s="266"/>
      <c r="D7" s="266"/>
      <c r="E7" s="266"/>
      <c r="F7" s="266"/>
      <c r="G7" s="266"/>
      <c r="H7" s="266"/>
      <c r="I7" s="266"/>
      <c r="J7" s="266"/>
      <c r="K7" s="266"/>
      <c r="L7" s="266"/>
      <c r="M7" s="266"/>
      <c r="N7" s="266"/>
      <c r="O7" s="266"/>
      <c r="P7" s="266"/>
      <c r="Q7" s="266"/>
    </row>
    <row r="8" spans="1:20" ht="12.75" customHeight="1">
      <c r="A8" s="36"/>
      <c r="B8" s="36"/>
      <c r="C8" s="36"/>
      <c r="D8" s="36"/>
      <c r="E8" s="36"/>
      <c r="F8" s="36"/>
      <c r="G8" s="36"/>
      <c r="H8" s="36"/>
      <c r="I8" s="36"/>
      <c r="J8" s="36"/>
      <c r="K8" s="36"/>
      <c r="L8" s="36"/>
      <c r="M8" s="36"/>
      <c r="N8" s="36"/>
      <c r="O8" s="36"/>
      <c r="P8" s="36"/>
      <c r="Q8" s="36"/>
    </row>
    <row r="9" spans="1:20" ht="18.75" customHeight="1">
      <c r="A9" s="44" t="s">
        <v>133</v>
      </c>
      <c r="B9" s="37"/>
      <c r="C9" s="37"/>
    </row>
    <row r="10" spans="1:20" ht="2.25" customHeight="1">
      <c r="A10" s="44"/>
      <c r="B10" s="37"/>
      <c r="C10" s="37"/>
    </row>
    <row r="11" spans="1:20" ht="62.25" customHeight="1">
      <c r="A11" s="25"/>
      <c r="B11" s="168" t="s">
        <v>134</v>
      </c>
      <c r="C11" s="168"/>
      <c r="D11" s="168"/>
      <c r="E11" s="38" t="s">
        <v>135</v>
      </c>
      <c r="F11" s="265" t="s">
        <v>136</v>
      </c>
      <c r="G11" s="265"/>
      <c r="H11" s="265" t="s">
        <v>137</v>
      </c>
      <c r="I11" s="265"/>
      <c r="J11" s="265" t="s">
        <v>138</v>
      </c>
      <c r="K11" s="265"/>
      <c r="L11" s="265" t="s">
        <v>139</v>
      </c>
      <c r="M11" s="265"/>
      <c r="N11" s="265"/>
      <c r="O11" s="265"/>
      <c r="P11" s="21"/>
      <c r="Q11" s="38" t="s">
        <v>140</v>
      </c>
    </row>
    <row r="12" spans="1:20" ht="33" customHeight="1">
      <c r="A12" s="25" t="s">
        <v>141</v>
      </c>
      <c r="B12" s="167" t="s">
        <v>142</v>
      </c>
      <c r="C12" s="167"/>
      <c r="D12" s="167"/>
      <c r="E12" s="25">
        <v>4</v>
      </c>
      <c r="F12" s="252"/>
      <c r="G12" s="253"/>
      <c r="H12" s="39"/>
      <c r="I12" s="25" t="s">
        <v>143</v>
      </c>
      <c r="J12" s="39"/>
      <c r="K12" s="25" t="s">
        <v>144</v>
      </c>
      <c r="L12" s="267"/>
      <c r="M12" s="267"/>
      <c r="N12" s="267"/>
      <c r="O12" s="267"/>
      <c r="P12" s="45"/>
      <c r="Q12" s="40" t="str">
        <f>IF(H12="○",8,IF(J12="○",12,""))</f>
        <v/>
      </c>
    </row>
    <row r="13" spans="1:20" ht="35.25" customHeight="1">
      <c r="A13" s="25" t="s">
        <v>145</v>
      </c>
      <c r="B13" s="251" t="s">
        <v>146</v>
      </c>
      <c r="C13" s="251"/>
      <c r="D13" s="251"/>
      <c r="E13" s="25">
        <v>5</v>
      </c>
      <c r="F13" s="39"/>
      <c r="G13" s="21" t="s">
        <v>147</v>
      </c>
      <c r="H13" s="39"/>
      <c r="I13" s="21" t="s">
        <v>148</v>
      </c>
      <c r="J13" s="39"/>
      <c r="K13" s="21" t="s">
        <v>149</v>
      </c>
      <c r="L13" s="39"/>
      <c r="M13" s="258" t="s">
        <v>150</v>
      </c>
      <c r="N13" s="259"/>
      <c r="O13" s="260"/>
      <c r="P13" s="45"/>
      <c r="Q13" s="40" t="str">
        <f>IF(F13="○",5,IF(H13="○",10,IF(J13="○",15,IF(L13="○",25,""))))</f>
        <v/>
      </c>
      <c r="T13" s="32"/>
    </row>
    <row r="14" spans="1:20" ht="35.25" customHeight="1">
      <c r="A14" s="25" t="s">
        <v>151</v>
      </c>
      <c r="B14" s="167" t="s">
        <v>152</v>
      </c>
      <c r="C14" s="167"/>
      <c r="D14" s="167"/>
      <c r="E14" s="46">
        <v>5</v>
      </c>
      <c r="F14" s="47"/>
      <c r="G14" s="46" t="s">
        <v>153</v>
      </c>
      <c r="H14" s="47"/>
      <c r="I14" s="46" t="s">
        <v>154</v>
      </c>
      <c r="J14" s="47"/>
      <c r="K14" s="46" t="s">
        <v>155</v>
      </c>
      <c r="L14" s="47"/>
      <c r="M14" s="261" t="s">
        <v>156</v>
      </c>
      <c r="N14" s="262"/>
      <c r="O14" s="263"/>
      <c r="P14" s="45"/>
      <c r="Q14" s="48" t="str">
        <f>IF(F14="○",5,IF(H14="○",10,IF(J14="○",15,IF(L14="○",25,""))))</f>
        <v/>
      </c>
      <c r="T14" s="32"/>
    </row>
    <row r="15" spans="1:20" ht="27.75" customHeight="1">
      <c r="A15" s="246" t="s">
        <v>157</v>
      </c>
      <c r="B15" s="246"/>
      <c r="C15" s="246"/>
      <c r="D15" s="246"/>
      <c r="E15" s="247" t="s">
        <v>158</v>
      </c>
      <c r="F15" s="248"/>
      <c r="G15" s="248"/>
      <c r="H15" s="248"/>
      <c r="I15" s="248"/>
      <c r="J15" s="248"/>
      <c r="K15" s="248"/>
      <c r="L15" s="248"/>
      <c r="M15" s="248"/>
      <c r="N15" s="248"/>
      <c r="O15" s="248"/>
      <c r="P15" s="249"/>
      <c r="Q15" s="40" t="str">
        <f>IF(SUM(Q12:Q14)=0,"",SUM(Q12:Q14))</f>
        <v/>
      </c>
    </row>
    <row r="16" spans="1:20" ht="21" customHeight="1">
      <c r="B16" s="32" t="s">
        <v>159</v>
      </c>
      <c r="D16" s="32"/>
      <c r="Q16" s="49"/>
    </row>
    <row r="17" spans="1:32" ht="21" customHeight="1">
      <c r="B17" s="32"/>
      <c r="D17" s="32"/>
      <c r="Q17" s="49"/>
    </row>
    <row r="18" spans="1:32" ht="22.5" customHeight="1">
      <c r="A18" s="264" t="s">
        <v>160</v>
      </c>
      <c r="B18" s="264"/>
      <c r="C18" s="264"/>
      <c r="D18" s="264"/>
      <c r="E18" s="264"/>
      <c r="F18" s="264"/>
      <c r="G18" s="264"/>
      <c r="H18" s="264"/>
      <c r="I18" s="264"/>
      <c r="J18" s="264"/>
      <c r="K18" s="264"/>
      <c r="L18" s="264"/>
      <c r="M18" s="264"/>
      <c r="N18" s="264"/>
      <c r="O18" s="264"/>
      <c r="P18" s="264"/>
      <c r="Q18" s="264"/>
    </row>
    <row r="19" spans="1:32" ht="2.25" customHeight="1">
      <c r="A19" s="50"/>
      <c r="B19" s="50"/>
      <c r="C19" s="50"/>
      <c r="D19" s="50"/>
      <c r="E19" s="50"/>
      <c r="F19" s="50"/>
      <c r="G19" s="50"/>
      <c r="H19" s="50"/>
      <c r="I19" s="50"/>
      <c r="J19" s="50"/>
      <c r="K19" s="50"/>
      <c r="L19" s="50"/>
      <c r="M19" s="50"/>
      <c r="N19" s="50"/>
      <c r="O19" s="50"/>
      <c r="P19" s="50"/>
      <c r="Q19" s="50"/>
    </row>
    <row r="20" spans="1:32" ht="62.25" customHeight="1">
      <c r="A20" s="25"/>
      <c r="B20" s="168" t="s">
        <v>134</v>
      </c>
      <c r="C20" s="168"/>
      <c r="D20" s="168"/>
      <c r="E20" s="38" t="s">
        <v>135</v>
      </c>
      <c r="F20" s="265" t="s">
        <v>136</v>
      </c>
      <c r="G20" s="265"/>
      <c r="H20" s="265" t="s">
        <v>137</v>
      </c>
      <c r="I20" s="265"/>
      <c r="J20" s="265" t="s">
        <v>138</v>
      </c>
      <c r="K20" s="265"/>
      <c r="L20" s="265" t="s">
        <v>139</v>
      </c>
      <c r="M20" s="265"/>
      <c r="N20" s="265"/>
      <c r="O20" s="265"/>
      <c r="P20" s="21"/>
      <c r="Q20" s="38" t="s">
        <v>140</v>
      </c>
    </row>
    <row r="21" spans="1:32" ht="27" customHeight="1">
      <c r="A21" s="25" t="s">
        <v>161</v>
      </c>
      <c r="B21" s="251" t="s">
        <v>162</v>
      </c>
      <c r="C21" s="251"/>
      <c r="D21" s="251"/>
      <c r="E21" s="25">
        <v>2</v>
      </c>
      <c r="F21" s="39"/>
      <c r="G21" s="21" t="s">
        <v>163</v>
      </c>
      <c r="H21" s="39"/>
      <c r="I21" s="21">
        <v>3</v>
      </c>
      <c r="J21" s="39"/>
      <c r="K21" s="21">
        <v>4</v>
      </c>
      <c r="L21" s="39"/>
      <c r="M21" s="258" t="s">
        <v>164</v>
      </c>
      <c r="N21" s="259"/>
      <c r="O21" s="260"/>
      <c r="P21" s="51"/>
      <c r="Q21" s="40" t="str">
        <f>IF(F21="○",2,IF(H21="○",4,IF(J21="○",6,IF(L21="○",10,""))))</f>
        <v/>
      </c>
      <c r="T21" s="32"/>
    </row>
    <row r="22" spans="1:32" ht="27" customHeight="1">
      <c r="A22" s="25" t="s">
        <v>165</v>
      </c>
      <c r="B22" s="251" t="s">
        <v>166</v>
      </c>
      <c r="C22" s="251"/>
      <c r="D22" s="251"/>
      <c r="E22" s="25">
        <v>2</v>
      </c>
      <c r="F22" s="39"/>
      <c r="G22" s="21" t="s">
        <v>167</v>
      </c>
      <c r="H22" s="39"/>
      <c r="I22" s="21" t="s">
        <v>168</v>
      </c>
      <c r="J22" s="39"/>
      <c r="K22" s="21" t="s">
        <v>169</v>
      </c>
      <c r="L22" s="252"/>
      <c r="M22" s="254"/>
      <c r="N22" s="254"/>
      <c r="O22" s="253"/>
      <c r="P22" s="51"/>
      <c r="Q22" s="40" t="str">
        <f>IF(F22="○",2,IF(H22="○",4,IF(J22="○",6,"")))</f>
        <v/>
      </c>
      <c r="T22" s="32"/>
    </row>
    <row r="23" spans="1:32" ht="27" customHeight="1">
      <c r="A23" s="25" t="s">
        <v>165</v>
      </c>
      <c r="B23" s="251" t="s">
        <v>170</v>
      </c>
      <c r="C23" s="251"/>
      <c r="D23" s="251"/>
      <c r="E23" s="25">
        <v>6</v>
      </c>
      <c r="F23" s="39"/>
      <c r="G23" s="21" t="s">
        <v>171</v>
      </c>
      <c r="H23" s="252"/>
      <c r="I23" s="253"/>
      <c r="J23" s="252"/>
      <c r="K23" s="253"/>
      <c r="L23" s="252"/>
      <c r="M23" s="254"/>
      <c r="N23" s="254"/>
      <c r="O23" s="253"/>
      <c r="P23" s="52"/>
      <c r="Q23" s="40" t="str">
        <f>IF(F23="○",6,"")</f>
        <v/>
      </c>
      <c r="T23" s="32"/>
    </row>
    <row r="24" spans="1:32" ht="27" customHeight="1">
      <c r="A24" s="25" t="s">
        <v>172</v>
      </c>
      <c r="B24" s="251" t="s">
        <v>173</v>
      </c>
      <c r="C24" s="251"/>
      <c r="D24" s="251"/>
      <c r="E24" s="25">
        <v>2</v>
      </c>
      <c r="F24" s="39"/>
      <c r="G24" s="21" t="s">
        <v>174</v>
      </c>
      <c r="H24" s="39"/>
      <c r="I24" s="21" t="s">
        <v>175</v>
      </c>
      <c r="J24" s="252"/>
      <c r="K24" s="253"/>
      <c r="L24" s="39"/>
      <c r="M24" s="255" t="s">
        <v>176</v>
      </c>
      <c r="N24" s="256"/>
      <c r="O24" s="257"/>
      <c r="P24" s="51"/>
      <c r="Q24" s="40">
        <f>IF(F24="○",2,0)+IF(H24="○",4,0)+IF(L24="○",10,0)</f>
        <v>0</v>
      </c>
      <c r="T24" s="32"/>
    </row>
    <row r="25" spans="1:32" ht="27" customHeight="1">
      <c r="A25" s="25" t="s">
        <v>177</v>
      </c>
      <c r="B25" s="251" t="s">
        <v>178</v>
      </c>
      <c r="C25" s="251"/>
      <c r="D25" s="251"/>
      <c r="E25" s="25">
        <v>2</v>
      </c>
      <c r="F25" s="39"/>
      <c r="G25" s="41" t="s">
        <v>179</v>
      </c>
      <c r="H25" s="39"/>
      <c r="I25" s="41" t="s">
        <v>180</v>
      </c>
      <c r="J25" s="39"/>
      <c r="K25" s="41" t="s">
        <v>181</v>
      </c>
      <c r="L25" s="252"/>
      <c r="M25" s="254"/>
      <c r="N25" s="254"/>
      <c r="O25" s="253"/>
      <c r="P25" s="51"/>
      <c r="Q25" s="40">
        <f>IF(F25="○",2,0)+IF(H25="○",4,0)+IF(J25="○",6,0)</f>
        <v>0</v>
      </c>
      <c r="T25" s="32"/>
    </row>
    <row r="26" spans="1:32" ht="27" customHeight="1">
      <c r="A26" s="25" t="s">
        <v>182</v>
      </c>
      <c r="B26" s="251" t="s">
        <v>183</v>
      </c>
      <c r="C26" s="251"/>
      <c r="D26" s="251"/>
      <c r="E26" s="25">
        <v>15</v>
      </c>
      <c r="F26" s="39"/>
      <c r="G26" s="21" t="s">
        <v>184</v>
      </c>
      <c r="H26" s="252"/>
      <c r="I26" s="253"/>
      <c r="J26" s="252"/>
      <c r="K26" s="253"/>
      <c r="L26" s="252"/>
      <c r="M26" s="254"/>
      <c r="N26" s="254"/>
      <c r="O26" s="253"/>
      <c r="P26" s="51"/>
      <c r="Q26" s="40" t="str">
        <f>IF(F26="○",15,"")</f>
        <v/>
      </c>
      <c r="T26" s="32"/>
    </row>
    <row r="27" spans="1:32" ht="27" customHeight="1">
      <c r="A27" s="25" t="s">
        <v>185</v>
      </c>
      <c r="B27" s="251" t="s">
        <v>186</v>
      </c>
      <c r="C27" s="251"/>
      <c r="D27" s="251"/>
      <c r="E27" s="25">
        <v>4</v>
      </c>
      <c r="F27" s="252"/>
      <c r="G27" s="253"/>
      <c r="H27" s="252"/>
      <c r="I27" s="253"/>
      <c r="J27" s="39"/>
      <c r="K27" s="41" t="s">
        <v>187</v>
      </c>
      <c r="L27" s="39"/>
      <c r="M27" s="255" t="s">
        <v>188</v>
      </c>
      <c r="N27" s="256"/>
      <c r="O27" s="257"/>
      <c r="P27" s="51"/>
      <c r="Q27" s="40">
        <f>IF(J27="○",12,0)+IF(L27="○",20,0)</f>
        <v>0</v>
      </c>
      <c r="T27" s="32"/>
    </row>
    <row r="28" spans="1:32" ht="27" customHeight="1">
      <c r="A28" s="25" t="s">
        <v>189</v>
      </c>
      <c r="B28" s="251" t="s">
        <v>190</v>
      </c>
      <c r="C28" s="251"/>
      <c r="D28" s="251"/>
      <c r="E28" s="25">
        <v>20</v>
      </c>
      <c r="F28" s="39"/>
      <c r="G28" s="21" t="s">
        <v>191</v>
      </c>
      <c r="H28" s="252"/>
      <c r="I28" s="253"/>
      <c r="J28" s="252"/>
      <c r="K28" s="253"/>
      <c r="L28" s="252"/>
      <c r="M28" s="254"/>
      <c r="N28" s="254"/>
      <c r="O28" s="253"/>
      <c r="P28" s="51"/>
      <c r="Q28" s="40" t="str">
        <f>IF(F28="○",20,"")</f>
        <v/>
      </c>
      <c r="T28" s="32"/>
      <c r="AF28" s="28"/>
    </row>
    <row r="29" spans="1:32" ht="36" customHeight="1">
      <c r="A29" s="25" t="s">
        <v>192</v>
      </c>
      <c r="B29" s="251" t="s">
        <v>193</v>
      </c>
      <c r="C29" s="251"/>
      <c r="D29" s="251"/>
      <c r="E29" s="25">
        <v>1</v>
      </c>
      <c r="F29" s="42"/>
      <c r="G29" s="21" t="s">
        <v>194</v>
      </c>
      <c r="H29" s="42"/>
      <c r="I29" s="53" t="s">
        <v>195</v>
      </c>
      <c r="J29" s="42"/>
      <c r="K29" s="54" t="s">
        <v>196</v>
      </c>
      <c r="L29" s="252"/>
      <c r="M29" s="254"/>
      <c r="N29" s="254"/>
      <c r="O29" s="253"/>
      <c r="P29" s="51"/>
      <c r="Q29" s="40">
        <f>(F29*1)+(H29*2)+(J29*3)</f>
        <v>0</v>
      </c>
    </row>
    <row r="30" spans="1:32" ht="28.5" customHeight="1">
      <c r="A30" s="246" t="s">
        <v>157</v>
      </c>
      <c r="B30" s="246"/>
      <c r="C30" s="246"/>
      <c r="D30" s="246"/>
      <c r="E30" s="247" t="s">
        <v>197</v>
      </c>
      <c r="F30" s="248"/>
      <c r="G30" s="248"/>
      <c r="H30" s="248"/>
      <c r="I30" s="248"/>
      <c r="J30" s="248"/>
      <c r="K30" s="248"/>
      <c r="L30" s="248"/>
      <c r="M30" s="248"/>
      <c r="N30" s="248"/>
      <c r="O30" s="248"/>
      <c r="P30" s="249"/>
      <c r="Q30" s="40" t="str">
        <f>IF(SUM(Q21:Q29)=0,"",SUM(Q21:Q29))</f>
        <v/>
      </c>
    </row>
    <row r="31" spans="1:32" ht="20.25" customHeight="1">
      <c r="B31" s="32" t="s">
        <v>198</v>
      </c>
    </row>
    <row r="32" spans="1:32">
      <c r="B32" s="39"/>
      <c r="C32" s="32" t="s">
        <v>199</v>
      </c>
    </row>
    <row r="33" spans="2:17">
      <c r="B33" s="42"/>
      <c r="C33" s="32" t="s">
        <v>200</v>
      </c>
    </row>
    <row r="34" spans="2:17">
      <c r="B34" s="28"/>
      <c r="C34" s="32"/>
    </row>
    <row r="35" spans="2:17" ht="33" customHeight="1">
      <c r="B35" s="250" t="s">
        <v>377</v>
      </c>
      <c r="C35" s="250"/>
      <c r="D35" s="250"/>
      <c r="E35" s="250"/>
      <c r="F35" s="250"/>
      <c r="G35" s="250"/>
      <c r="H35" s="250"/>
      <c r="I35" s="250"/>
      <c r="J35" s="250"/>
      <c r="K35" s="250"/>
      <c r="L35" s="250"/>
      <c r="M35" s="250"/>
      <c r="N35" s="250"/>
      <c r="O35" s="250"/>
      <c r="P35" s="250"/>
      <c r="Q35" s="250"/>
    </row>
    <row r="36" spans="2:17">
      <c r="B36" s="28"/>
      <c r="C36" s="32"/>
    </row>
    <row r="37" spans="2:17">
      <c r="B37" s="28" t="s">
        <v>201</v>
      </c>
      <c r="C37" s="32"/>
    </row>
    <row r="38" spans="2:17">
      <c r="B38" s="28"/>
      <c r="C38" s="32"/>
    </row>
    <row r="39" spans="2:17">
      <c r="B39" s="28"/>
      <c r="C39" s="32"/>
    </row>
    <row r="40" spans="2:17">
      <c r="B40" s="28"/>
      <c r="C40" s="32"/>
    </row>
    <row r="41" spans="2:17">
      <c r="B41" s="28"/>
      <c r="C41" s="32"/>
    </row>
    <row r="42" spans="2:17">
      <c r="B42" s="43"/>
      <c r="C42" s="32"/>
    </row>
    <row r="43" spans="2:17">
      <c r="B43" s="43"/>
      <c r="C43" s="32"/>
    </row>
    <row r="44" spans="2:17">
      <c r="B44" s="43"/>
      <c r="C44" s="32"/>
    </row>
    <row r="45" spans="2:17">
      <c r="C45" s="32"/>
    </row>
    <row r="46" spans="2:17">
      <c r="C46" s="32"/>
    </row>
    <row r="47" spans="2:17">
      <c r="B47" s="43"/>
      <c r="C47" s="32"/>
    </row>
  </sheetData>
  <mergeCells count="57">
    <mergeCell ref="P1:Q1"/>
    <mergeCell ref="L2:Q2"/>
    <mergeCell ref="K3:K5"/>
    <mergeCell ref="L3:Q3"/>
    <mergeCell ref="L4:Q4"/>
    <mergeCell ref="L5:Q5"/>
    <mergeCell ref="B12:D12"/>
    <mergeCell ref="F12:G12"/>
    <mergeCell ref="L12:O12"/>
    <mergeCell ref="B13:D13"/>
    <mergeCell ref="M13:O13"/>
    <mergeCell ref="A7:Q7"/>
    <mergeCell ref="B11:D11"/>
    <mergeCell ref="F11:G11"/>
    <mergeCell ref="H11:I11"/>
    <mergeCell ref="J11:K11"/>
    <mergeCell ref="L11:O11"/>
    <mergeCell ref="B21:D21"/>
    <mergeCell ref="M21:O21"/>
    <mergeCell ref="B22:D22"/>
    <mergeCell ref="L22:O22"/>
    <mergeCell ref="B14:D14"/>
    <mergeCell ref="M14:O14"/>
    <mergeCell ref="A15:D15"/>
    <mergeCell ref="E15:P15"/>
    <mergeCell ref="A18:Q18"/>
    <mergeCell ref="B20:D20"/>
    <mergeCell ref="F20:G20"/>
    <mergeCell ref="H20:I20"/>
    <mergeCell ref="J20:K20"/>
    <mergeCell ref="L20:O20"/>
    <mergeCell ref="B23:D23"/>
    <mergeCell ref="H23:I23"/>
    <mergeCell ref="J23:K23"/>
    <mergeCell ref="L23:O23"/>
    <mergeCell ref="L25:O25"/>
    <mergeCell ref="B24:D24"/>
    <mergeCell ref="J24:K24"/>
    <mergeCell ref="M24:O24"/>
    <mergeCell ref="B25:D25"/>
    <mergeCell ref="B27:D27"/>
    <mergeCell ref="F27:G27"/>
    <mergeCell ref="H27:I27"/>
    <mergeCell ref="M27:O27"/>
    <mergeCell ref="B26:D26"/>
    <mergeCell ref="H26:I26"/>
    <mergeCell ref="J26:K26"/>
    <mergeCell ref="L26:O26"/>
    <mergeCell ref="A30:D30"/>
    <mergeCell ref="E30:P30"/>
    <mergeCell ref="B35:Q35"/>
    <mergeCell ref="B28:D28"/>
    <mergeCell ref="H28:I28"/>
    <mergeCell ref="J28:K28"/>
    <mergeCell ref="L28:O28"/>
    <mergeCell ref="B29:D29"/>
    <mergeCell ref="L29:O29"/>
  </mergeCells>
  <phoneticPr fontId="3"/>
  <pageMargins left="0.7" right="0.7" top="0.75" bottom="0.75" header="0.3" footer="0.3"/>
  <pageSetup paperSize="9" scale="71" fitToHeight="0" orientation="portrait" r:id="rId1"/>
  <extLst>
    <ext xmlns:x14="http://schemas.microsoft.com/office/spreadsheetml/2009/9/main" uri="{CCE6A557-97BC-4b89-ADB6-D9C93CAAB3DF}">
      <x14:dataValidations xmlns:xm="http://schemas.microsoft.com/office/excel/2006/main" count="1">
        <x14:dataValidation type="list" allowBlank="1" xr:uid="{00000000-0002-0000-0200-000000000000}">
          <x14:formula1>
            <xm:f>"○"</xm:f>
          </x14:formula1>
          <xm:sqref>F13:F14 JB13:JB14 SX13:SX14 ACT13:ACT14 AMP13:AMP14 AWL13:AWL14 BGH13:BGH14 BQD13:BQD14 BZZ13:BZZ14 CJV13:CJV14 CTR13:CTR14 DDN13:DDN14 DNJ13:DNJ14 DXF13:DXF14 EHB13:EHB14 EQX13:EQX14 FAT13:FAT14 FKP13:FKP14 FUL13:FUL14 GEH13:GEH14 GOD13:GOD14 GXZ13:GXZ14 HHV13:HHV14 HRR13:HRR14 IBN13:IBN14 ILJ13:ILJ14 IVF13:IVF14 JFB13:JFB14 JOX13:JOX14 JYT13:JYT14 KIP13:KIP14 KSL13:KSL14 LCH13:LCH14 LMD13:LMD14 LVZ13:LVZ14 MFV13:MFV14 MPR13:MPR14 MZN13:MZN14 NJJ13:NJJ14 NTF13:NTF14 ODB13:ODB14 OMX13:OMX14 OWT13:OWT14 PGP13:PGP14 PQL13:PQL14 QAH13:QAH14 QKD13:QKD14 QTZ13:QTZ14 RDV13:RDV14 RNR13:RNR14 RXN13:RXN14 SHJ13:SHJ14 SRF13:SRF14 TBB13:TBB14 TKX13:TKX14 TUT13:TUT14 UEP13:UEP14 UOL13:UOL14 UYH13:UYH14 VID13:VID14 VRZ13:VRZ14 WBV13:WBV14 WLR13:WLR14 WVN13:WVN14 F65549:F65550 JB65549:JB65550 SX65549:SX65550 ACT65549:ACT65550 AMP65549:AMP65550 AWL65549:AWL65550 BGH65549:BGH65550 BQD65549:BQD65550 BZZ65549:BZZ65550 CJV65549:CJV65550 CTR65549:CTR65550 DDN65549:DDN65550 DNJ65549:DNJ65550 DXF65549:DXF65550 EHB65549:EHB65550 EQX65549:EQX65550 FAT65549:FAT65550 FKP65549:FKP65550 FUL65549:FUL65550 GEH65549:GEH65550 GOD65549:GOD65550 GXZ65549:GXZ65550 HHV65549:HHV65550 HRR65549:HRR65550 IBN65549:IBN65550 ILJ65549:ILJ65550 IVF65549:IVF65550 JFB65549:JFB65550 JOX65549:JOX65550 JYT65549:JYT65550 KIP65549:KIP65550 KSL65549:KSL65550 LCH65549:LCH65550 LMD65549:LMD65550 LVZ65549:LVZ65550 MFV65549:MFV65550 MPR65549:MPR65550 MZN65549:MZN65550 NJJ65549:NJJ65550 NTF65549:NTF65550 ODB65549:ODB65550 OMX65549:OMX65550 OWT65549:OWT65550 PGP65549:PGP65550 PQL65549:PQL65550 QAH65549:QAH65550 QKD65549:QKD65550 QTZ65549:QTZ65550 RDV65549:RDV65550 RNR65549:RNR65550 RXN65549:RXN65550 SHJ65549:SHJ65550 SRF65549:SRF65550 TBB65549:TBB65550 TKX65549:TKX65550 TUT65549:TUT65550 UEP65549:UEP65550 UOL65549:UOL65550 UYH65549:UYH65550 VID65549:VID65550 VRZ65549:VRZ65550 WBV65549:WBV65550 WLR65549:WLR65550 WVN65549:WVN65550 F131085:F131086 JB131085:JB131086 SX131085:SX131086 ACT131085:ACT131086 AMP131085:AMP131086 AWL131085:AWL131086 BGH131085:BGH131086 BQD131085:BQD131086 BZZ131085:BZZ131086 CJV131085:CJV131086 CTR131085:CTR131086 DDN131085:DDN131086 DNJ131085:DNJ131086 DXF131085:DXF131086 EHB131085:EHB131086 EQX131085:EQX131086 FAT131085:FAT131086 FKP131085:FKP131086 FUL131085:FUL131086 GEH131085:GEH131086 GOD131085:GOD131086 GXZ131085:GXZ131086 HHV131085:HHV131086 HRR131085:HRR131086 IBN131085:IBN131086 ILJ131085:ILJ131086 IVF131085:IVF131086 JFB131085:JFB131086 JOX131085:JOX131086 JYT131085:JYT131086 KIP131085:KIP131086 KSL131085:KSL131086 LCH131085:LCH131086 LMD131085:LMD131086 LVZ131085:LVZ131086 MFV131085:MFV131086 MPR131085:MPR131086 MZN131085:MZN131086 NJJ131085:NJJ131086 NTF131085:NTF131086 ODB131085:ODB131086 OMX131085:OMX131086 OWT131085:OWT131086 PGP131085:PGP131086 PQL131085:PQL131086 QAH131085:QAH131086 QKD131085:QKD131086 QTZ131085:QTZ131086 RDV131085:RDV131086 RNR131085:RNR131086 RXN131085:RXN131086 SHJ131085:SHJ131086 SRF131085:SRF131086 TBB131085:TBB131086 TKX131085:TKX131086 TUT131085:TUT131086 UEP131085:UEP131086 UOL131085:UOL131086 UYH131085:UYH131086 VID131085:VID131086 VRZ131085:VRZ131086 WBV131085:WBV131086 WLR131085:WLR131086 WVN131085:WVN131086 F196621:F196622 JB196621:JB196622 SX196621:SX196622 ACT196621:ACT196622 AMP196621:AMP196622 AWL196621:AWL196622 BGH196621:BGH196622 BQD196621:BQD196622 BZZ196621:BZZ196622 CJV196621:CJV196622 CTR196621:CTR196622 DDN196621:DDN196622 DNJ196621:DNJ196622 DXF196621:DXF196622 EHB196621:EHB196622 EQX196621:EQX196622 FAT196621:FAT196622 FKP196621:FKP196622 FUL196621:FUL196622 GEH196621:GEH196622 GOD196621:GOD196622 GXZ196621:GXZ196622 HHV196621:HHV196622 HRR196621:HRR196622 IBN196621:IBN196622 ILJ196621:ILJ196622 IVF196621:IVF196622 JFB196621:JFB196622 JOX196621:JOX196622 JYT196621:JYT196622 KIP196621:KIP196622 KSL196621:KSL196622 LCH196621:LCH196622 LMD196621:LMD196622 LVZ196621:LVZ196622 MFV196621:MFV196622 MPR196621:MPR196622 MZN196621:MZN196622 NJJ196621:NJJ196622 NTF196621:NTF196622 ODB196621:ODB196622 OMX196621:OMX196622 OWT196621:OWT196622 PGP196621:PGP196622 PQL196621:PQL196622 QAH196621:QAH196622 QKD196621:QKD196622 QTZ196621:QTZ196622 RDV196621:RDV196622 RNR196621:RNR196622 RXN196621:RXN196622 SHJ196621:SHJ196622 SRF196621:SRF196622 TBB196621:TBB196622 TKX196621:TKX196622 TUT196621:TUT196622 UEP196621:UEP196622 UOL196621:UOL196622 UYH196621:UYH196622 VID196621:VID196622 VRZ196621:VRZ196622 WBV196621:WBV196622 WLR196621:WLR196622 WVN196621:WVN196622 F262157:F262158 JB262157:JB262158 SX262157:SX262158 ACT262157:ACT262158 AMP262157:AMP262158 AWL262157:AWL262158 BGH262157:BGH262158 BQD262157:BQD262158 BZZ262157:BZZ262158 CJV262157:CJV262158 CTR262157:CTR262158 DDN262157:DDN262158 DNJ262157:DNJ262158 DXF262157:DXF262158 EHB262157:EHB262158 EQX262157:EQX262158 FAT262157:FAT262158 FKP262157:FKP262158 FUL262157:FUL262158 GEH262157:GEH262158 GOD262157:GOD262158 GXZ262157:GXZ262158 HHV262157:HHV262158 HRR262157:HRR262158 IBN262157:IBN262158 ILJ262157:ILJ262158 IVF262157:IVF262158 JFB262157:JFB262158 JOX262157:JOX262158 JYT262157:JYT262158 KIP262157:KIP262158 KSL262157:KSL262158 LCH262157:LCH262158 LMD262157:LMD262158 LVZ262157:LVZ262158 MFV262157:MFV262158 MPR262157:MPR262158 MZN262157:MZN262158 NJJ262157:NJJ262158 NTF262157:NTF262158 ODB262157:ODB262158 OMX262157:OMX262158 OWT262157:OWT262158 PGP262157:PGP262158 PQL262157:PQL262158 QAH262157:QAH262158 QKD262157:QKD262158 QTZ262157:QTZ262158 RDV262157:RDV262158 RNR262157:RNR262158 RXN262157:RXN262158 SHJ262157:SHJ262158 SRF262157:SRF262158 TBB262157:TBB262158 TKX262157:TKX262158 TUT262157:TUT262158 UEP262157:UEP262158 UOL262157:UOL262158 UYH262157:UYH262158 VID262157:VID262158 VRZ262157:VRZ262158 WBV262157:WBV262158 WLR262157:WLR262158 WVN262157:WVN262158 F327693:F327694 JB327693:JB327694 SX327693:SX327694 ACT327693:ACT327694 AMP327693:AMP327694 AWL327693:AWL327694 BGH327693:BGH327694 BQD327693:BQD327694 BZZ327693:BZZ327694 CJV327693:CJV327694 CTR327693:CTR327694 DDN327693:DDN327694 DNJ327693:DNJ327694 DXF327693:DXF327694 EHB327693:EHB327694 EQX327693:EQX327694 FAT327693:FAT327694 FKP327693:FKP327694 FUL327693:FUL327694 GEH327693:GEH327694 GOD327693:GOD327694 GXZ327693:GXZ327694 HHV327693:HHV327694 HRR327693:HRR327694 IBN327693:IBN327694 ILJ327693:ILJ327694 IVF327693:IVF327694 JFB327693:JFB327694 JOX327693:JOX327694 JYT327693:JYT327694 KIP327693:KIP327694 KSL327693:KSL327694 LCH327693:LCH327694 LMD327693:LMD327694 LVZ327693:LVZ327694 MFV327693:MFV327694 MPR327693:MPR327694 MZN327693:MZN327694 NJJ327693:NJJ327694 NTF327693:NTF327694 ODB327693:ODB327694 OMX327693:OMX327694 OWT327693:OWT327694 PGP327693:PGP327694 PQL327693:PQL327694 QAH327693:QAH327694 QKD327693:QKD327694 QTZ327693:QTZ327694 RDV327693:RDV327694 RNR327693:RNR327694 RXN327693:RXN327694 SHJ327693:SHJ327694 SRF327693:SRF327694 TBB327693:TBB327694 TKX327693:TKX327694 TUT327693:TUT327694 UEP327693:UEP327694 UOL327693:UOL327694 UYH327693:UYH327694 VID327693:VID327694 VRZ327693:VRZ327694 WBV327693:WBV327694 WLR327693:WLR327694 WVN327693:WVN327694 F393229:F393230 JB393229:JB393230 SX393229:SX393230 ACT393229:ACT393230 AMP393229:AMP393230 AWL393229:AWL393230 BGH393229:BGH393230 BQD393229:BQD393230 BZZ393229:BZZ393230 CJV393229:CJV393230 CTR393229:CTR393230 DDN393229:DDN393230 DNJ393229:DNJ393230 DXF393229:DXF393230 EHB393229:EHB393230 EQX393229:EQX393230 FAT393229:FAT393230 FKP393229:FKP393230 FUL393229:FUL393230 GEH393229:GEH393230 GOD393229:GOD393230 GXZ393229:GXZ393230 HHV393229:HHV393230 HRR393229:HRR393230 IBN393229:IBN393230 ILJ393229:ILJ393230 IVF393229:IVF393230 JFB393229:JFB393230 JOX393229:JOX393230 JYT393229:JYT393230 KIP393229:KIP393230 KSL393229:KSL393230 LCH393229:LCH393230 LMD393229:LMD393230 LVZ393229:LVZ393230 MFV393229:MFV393230 MPR393229:MPR393230 MZN393229:MZN393230 NJJ393229:NJJ393230 NTF393229:NTF393230 ODB393229:ODB393230 OMX393229:OMX393230 OWT393229:OWT393230 PGP393229:PGP393230 PQL393229:PQL393230 QAH393229:QAH393230 QKD393229:QKD393230 QTZ393229:QTZ393230 RDV393229:RDV393230 RNR393229:RNR393230 RXN393229:RXN393230 SHJ393229:SHJ393230 SRF393229:SRF393230 TBB393229:TBB393230 TKX393229:TKX393230 TUT393229:TUT393230 UEP393229:UEP393230 UOL393229:UOL393230 UYH393229:UYH393230 VID393229:VID393230 VRZ393229:VRZ393230 WBV393229:WBV393230 WLR393229:WLR393230 WVN393229:WVN393230 F458765:F458766 JB458765:JB458766 SX458765:SX458766 ACT458765:ACT458766 AMP458765:AMP458766 AWL458765:AWL458766 BGH458765:BGH458766 BQD458765:BQD458766 BZZ458765:BZZ458766 CJV458765:CJV458766 CTR458765:CTR458766 DDN458765:DDN458766 DNJ458765:DNJ458766 DXF458765:DXF458766 EHB458765:EHB458766 EQX458765:EQX458766 FAT458765:FAT458766 FKP458765:FKP458766 FUL458765:FUL458766 GEH458765:GEH458766 GOD458765:GOD458766 GXZ458765:GXZ458766 HHV458765:HHV458766 HRR458765:HRR458766 IBN458765:IBN458766 ILJ458765:ILJ458766 IVF458765:IVF458766 JFB458765:JFB458766 JOX458765:JOX458766 JYT458765:JYT458766 KIP458765:KIP458766 KSL458765:KSL458766 LCH458765:LCH458766 LMD458765:LMD458766 LVZ458765:LVZ458766 MFV458765:MFV458766 MPR458765:MPR458766 MZN458765:MZN458766 NJJ458765:NJJ458766 NTF458765:NTF458766 ODB458765:ODB458766 OMX458765:OMX458766 OWT458765:OWT458766 PGP458765:PGP458766 PQL458765:PQL458766 QAH458765:QAH458766 QKD458765:QKD458766 QTZ458765:QTZ458766 RDV458765:RDV458766 RNR458765:RNR458766 RXN458765:RXN458766 SHJ458765:SHJ458766 SRF458765:SRF458766 TBB458765:TBB458766 TKX458765:TKX458766 TUT458765:TUT458766 UEP458765:UEP458766 UOL458765:UOL458766 UYH458765:UYH458766 VID458765:VID458766 VRZ458765:VRZ458766 WBV458765:WBV458766 WLR458765:WLR458766 WVN458765:WVN458766 F524301:F524302 JB524301:JB524302 SX524301:SX524302 ACT524301:ACT524302 AMP524301:AMP524302 AWL524301:AWL524302 BGH524301:BGH524302 BQD524301:BQD524302 BZZ524301:BZZ524302 CJV524301:CJV524302 CTR524301:CTR524302 DDN524301:DDN524302 DNJ524301:DNJ524302 DXF524301:DXF524302 EHB524301:EHB524302 EQX524301:EQX524302 FAT524301:FAT524302 FKP524301:FKP524302 FUL524301:FUL524302 GEH524301:GEH524302 GOD524301:GOD524302 GXZ524301:GXZ524302 HHV524301:HHV524302 HRR524301:HRR524302 IBN524301:IBN524302 ILJ524301:ILJ524302 IVF524301:IVF524302 JFB524301:JFB524302 JOX524301:JOX524302 JYT524301:JYT524302 KIP524301:KIP524302 KSL524301:KSL524302 LCH524301:LCH524302 LMD524301:LMD524302 LVZ524301:LVZ524302 MFV524301:MFV524302 MPR524301:MPR524302 MZN524301:MZN524302 NJJ524301:NJJ524302 NTF524301:NTF524302 ODB524301:ODB524302 OMX524301:OMX524302 OWT524301:OWT524302 PGP524301:PGP524302 PQL524301:PQL524302 QAH524301:QAH524302 QKD524301:QKD524302 QTZ524301:QTZ524302 RDV524301:RDV524302 RNR524301:RNR524302 RXN524301:RXN524302 SHJ524301:SHJ524302 SRF524301:SRF524302 TBB524301:TBB524302 TKX524301:TKX524302 TUT524301:TUT524302 UEP524301:UEP524302 UOL524301:UOL524302 UYH524301:UYH524302 VID524301:VID524302 VRZ524301:VRZ524302 WBV524301:WBV524302 WLR524301:WLR524302 WVN524301:WVN524302 F589837:F589838 JB589837:JB589838 SX589837:SX589838 ACT589837:ACT589838 AMP589837:AMP589838 AWL589837:AWL589838 BGH589837:BGH589838 BQD589837:BQD589838 BZZ589837:BZZ589838 CJV589837:CJV589838 CTR589837:CTR589838 DDN589837:DDN589838 DNJ589837:DNJ589838 DXF589837:DXF589838 EHB589837:EHB589838 EQX589837:EQX589838 FAT589837:FAT589838 FKP589837:FKP589838 FUL589837:FUL589838 GEH589837:GEH589838 GOD589837:GOD589838 GXZ589837:GXZ589838 HHV589837:HHV589838 HRR589837:HRR589838 IBN589837:IBN589838 ILJ589837:ILJ589838 IVF589837:IVF589838 JFB589837:JFB589838 JOX589837:JOX589838 JYT589837:JYT589838 KIP589837:KIP589838 KSL589837:KSL589838 LCH589837:LCH589838 LMD589837:LMD589838 LVZ589837:LVZ589838 MFV589837:MFV589838 MPR589837:MPR589838 MZN589837:MZN589838 NJJ589837:NJJ589838 NTF589837:NTF589838 ODB589837:ODB589838 OMX589837:OMX589838 OWT589837:OWT589838 PGP589837:PGP589838 PQL589837:PQL589838 QAH589837:QAH589838 QKD589837:QKD589838 QTZ589837:QTZ589838 RDV589837:RDV589838 RNR589837:RNR589838 RXN589837:RXN589838 SHJ589837:SHJ589838 SRF589837:SRF589838 TBB589837:TBB589838 TKX589837:TKX589838 TUT589837:TUT589838 UEP589837:UEP589838 UOL589837:UOL589838 UYH589837:UYH589838 VID589837:VID589838 VRZ589837:VRZ589838 WBV589837:WBV589838 WLR589837:WLR589838 WVN589837:WVN589838 F655373:F655374 JB655373:JB655374 SX655373:SX655374 ACT655373:ACT655374 AMP655373:AMP655374 AWL655373:AWL655374 BGH655373:BGH655374 BQD655373:BQD655374 BZZ655373:BZZ655374 CJV655373:CJV655374 CTR655373:CTR655374 DDN655373:DDN655374 DNJ655373:DNJ655374 DXF655373:DXF655374 EHB655373:EHB655374 EQX655373:EQX655374 FAT655373:FAT655374 FKP655373:FKP655374 FUL655373:FUL655374 GEH655373:GEH655374 GOD655373:GOD655374 GXZ655373:GXZ655374 HHV655373:HHV655374 HRR655373:HRR655374 IBN655373:IBN655374 ILJ655373:ILJ655374 IVF655373:IVF655374 JFB655373:JFB655374 JOX655373:JOX655374 JYT655373:JYT655374 KIP655373:KIP655374 KSL655373:KSL655374 LCH655373:LCH655374 LMD655373:LMD655374 LVZ655373:LVZ655374 MFV655373:MFV655374 MPR655373:MPR655374 MZN655373:MZN655374 NJJ655373:NJJ655374 NTF655373:NTF655374 ODB655373:ODB655374 OMX655373:OMX655374 OWT655373:OWT655374 PGP655373:PGP655374 PQL655373:PQL655374 QAH655373:QAH655374 QKD655373:QKD655374 QTZ655373:QTZ655374 RDV655373:RDV655374 RNR655373:RNR655374 RXN655373:RXN655374 SHJ655373:SHJ655374 SRF655373:SRF655374 TBB655373:TBB655374 TKX655373:TKX655374 TUT655373:TUT655374 UEP655373:UEP655374 UOL655373:UOL655374 UYH655373:UYH655374 VID655373:VID655374 VRZ655373:VRZ655374 WBV655373:WBV655374 WLR655373:WLR655374 WVN655373:WVN655374 F720909:F720910 JB720909:JB720910 SX720909:SX720910 ACT720909:ACT720910 AMP720909:AMP720910 AWL720909:AWL720910 BGH720909:BGH720910 BQD720909:BQD720910 BZZ720909:BZZ720910 CJV720909:CJV720910 CTR720909:CTR720910 DDN720909:DDN720910 DNJ720909:DNJ720910 DXF720909:DXF720910 EHB720909:EHB720910 EQX720909:EQX720910 FAT720909:FAT720910 FKP720909:FKP720910 FUL720909:FUL720910 GEH720909:GEH720910 GOD720909:GOD720910 GXZ720909:GXZ720910 HHV720909:HHV720910 HRR720909:HRR720910 IBN720909:IBN720910 ILJ720909:ILJ720910 IVF720909:IVF720910 JFB720909:JFB720910 JOX720909:JOX720910 JYT720909:JYT720910 KIP720909:KIP720910 KSL720909:KSL720910 LCH720909:LCH720910 LMD720909:LMD720910 LVZ720909:LVZ720910 MFV720909:MFV720910 MPR720909:MPR720910 MZN720909:MZN720910 NJJ720909:NJJ720910 NTF720909:NTF720910 ODB720909:ODB720910 OMX720909:OMX720910 OWT720909:OWT720910 PGP720909:PGP720910 PQL720909:PQL720910 QAH720909:QAH720910 QKD720909:QKD720910 QTZ720909:QTZ720910 RDV720909:RDV720910 RNR720909:RNR720910 RXN720909:RXN720910 SHJ720909:SHJ720910 SRF720909:SRF720910 TBB720909:TBB720910 TKX720909:TKX720910 TUT720909:TUT720910 UEP720909:UEP720910 UOL720909:UOL720910 UYH720909:UYH720910 VID720909:VID720910 VRZ720909:VRZ720910 WBV720909:WBV720910 WLR720909:WLR720910 WVN720909:WVN720910 F786445:F786446 JB786445:JB786446 SX786445:SX786446 ACT786445:ACT786446 AMP786445:AMP786446 AWL786445:AWL786446 BGH786445:BGH786446 BQD786445:BQD786446 BZZ786445:BZZ786446 CJV786445:CJV786446 CTR786445:CTR786446 DDN786445:DDN786446 DNJ786445:DNJ786446 DXF786445:DXF786446 EHB786445:EHB786446 EQX786445:EQX786446 FAT786445:FAT786446 FKP786445:FKP786446 FUL786445:FUL786446 GEH786445:GEH786446 GOD786445:GOD786446 GXZ786445:GXZ786446 HHV786445:HHV786446 HRR786445:HRR786446 IBN786445:IBN786446 ILJ786445:ILJ786446 IVF786445:IVF786446 JFB786445:JFB786446 JOX786445:JOX786446 JYT786445:JYT786446 KIP786445:KIP786446 KSL786445:KSL786446 LCH786445:LCH786446 LMD786445:LMD786446 LVZ786445:LVZ786446 MFV786445:MFV786446 MPR786445:MPR786446 MZN786445:MZN786446 NJJ786445:NJJ786446 NTF786445:NTF786446 ODB786445:ODB786446 OMX786445:OMX786446 OWT786445:OWT786446 PGP786445:PGP786446 PQL786445:PQL786446 QAH786445:QAH786446 QKD786445:QKD786446 QTZ786445:QTZ786446 RDV786445:RDV786446 RNR786445:RNR786446 RXN786445:RXN786446 SHJ786445:SHJ786446 SRF786445:SRF786446 TBB786445:TBB786446 TKX786445:TKX786446 TUT786445:TUT786446 UEP786445:UEP786446 UOL786445:UOL786446 UYH786445:UYH786446 VID786445:VID786446 VRZ786445:VRZ786446 WBV786445:WBV786446 WLR786445:WLR786446 WVN786445:WVN786446 F851981:F851982 JB851981:JB851982 SX851981:SX851982 ACT851981:ACT851982 AMP851981:AMP851982 AWL851981:AWL851982 BGH851981:BGH851982 BQD851981:BQD851982 BZZ851981:BZZ851982 CJV851981:CJV851982 CTR851981:CTR851982 DDN851981:DDN851982 DNJ851981:DNJ851982 DXF851981:DXF851982 EHB851981:EHB851982 EQX851981:EQX851982 FAT851981:FAT851982 FKP851981:FKP851982 FUL851981:FUL851982 GEH851981:GEH851982 GOD851981:GOD851982 GXZ851981:GXZ851982 HHV851981:HHV851982 HRR851981:HRR851982 IBN851981:IBN851982 ILJ851981:ILJ851982 IVF851981:IVF851982 JFB851981:JFB851982 JOX851981:JOX851982 JYT851981:JYT851982 KIP851981:KIP851982 KSL851981:KSL851982 LCH851981:LCH851982 LMD851981:LMD851982 LVZ851981:LVZ851982 MFV851981:MFV851982 MPR851981:MPR851982 MZN851981:MZN851982 NJJ851981:NJJ851982 NTF851981:NTF851982 ODB851981:ODB851982 OMX851981:OMX851982 OWT851981:OWT851982 PGP851981:PGP851982 PQL851981:PQL851982 QAH851981:QAH851982 QKD851981:QKD851982 QTZ851981:QTZ851982 RDV851981:RDV851982 RNR851981:RNR851982 RXN851981:RXN851982 SHJ851981:SHJ851982 SRF851981:SRF851982 TBB851981:TBB851982 TKX851981:TKX851982 TUT851981:TUT851982 UEP851981:UEP851982 UOL851981:UOL851982 UYH851981:UYH851982 VID851981:VID851982 VRZ851981:VRZ851982 WBV851981:WBV851982 WLR851981:WLR851982 WVN851981:WVN851982 F917517:F917518 JB917517:JB917518 SX917517:SX917518 ACT917517:ACT917518 AMP917517:AMP917518 AWL917517:AWL917518 BGH917517:BGH917518 BQD917517:BQD917518 BZZ917517:BZZ917518 CJV917517:CJV917518 CTR917517:CTR917518 DDN917517:DDN917518 DNJ917517:DNJ917518 DXF917517:DXF917518 EHB917517:EHB917518 EQX917517:EQX917518 FAT917517:FAT917518 FKP917517:FKP917518 FUL917517:FUL917518 GEH917517:GEH917518 GOD917517:GOD917518 GXZ917517:GXZ917518 HHV917517:HHV917518 HRR917517:HRR917518 IBN917517:IBN917518 ILJ917517:ILJ917518 IVF917517:IVF917518 JFB917517:JFB917518 JOX917517:JOX917518 JYT917517:JYT917518 KIP917517:KIP917518 KSL917517:KSL917518 LCH917517:LCH917518 LMD917517:LMD917518 LVZ917517:LVZ917518 MFV917517:MFV917518 MPR917517:MPR917518 MZN917517:MZN917518 NJJ917517:NJJ917518 NTF917517:NTF917518 ODB917517:ODB917518 OMX917517:OMX917518 OWT917517:OWT917518 PGP917517:PGP917518 PQL917517:PQL917518 QAH917517:QAH917518 QKD917517:QKD917518 QTZ917517:QTZ917518 RDV917517:RDV917518 RNR917517:RNR917518 RXN917517:RXN917518 SHJ917517:SHJ917518 SRF917517:SRF917518 TBB917517:TBB917518 TKX917517:TKX917518 TUT917517:TUT917518 UEP917517:UEP917518 UOL917517:UOL917518 UYH917517:UYH917518 VID917517:VID917518 VRZ917517:VRZ917518 WBV917517:WBV917518 WLR917517:WLR917518 WVN917517:WVN917518 F983053:F983054 JB983053:JB983054 SX983053:SX983054 ACT983053:ACT983054 AMP983053:AMP983054 AWL983053:AWL983054 BGH983053:BGH983054 BQD983053:BQD983054 BZZ983053:BZZ983054 CJV983053:CJV983054 CTR983053:CTR983054 DDN983053:DDN983054 DNJ983053:DNJ983054 DXF983053:DXF983054 EHB983053:EHB983054 EQX983053:EQX983054 FAT983053:FAT983054 FKP983053:FKP983054 FUL983053:FUL983054 GEH983053:GEH983054 GOD983053:GOD983054 GXZ983053:GXZ983054 HHV983053:HHV983054 HRR983053:HRR983054 IBN983053:IBN983054 ILJ983053:ILJ983054 IVF983053:IVF983054 JFB983053:JFB983054 JOX983053:JOX983054 JYT983053:JYT983054 KIP983053:KIP983054 KSL983053:KSL983054 LCH983053:LCH983054 LMD983053:LMD983054 LVZ983053:LVZ983054 MFV983053:MFV983054 MPR983053:MPR983054 MZN983053:MZN983054 NJJ983053:NJJ983054 NTF983053:NTF983054 ODB983053:ODB983054 OMX983053:OMX983054 OWT983053:OWT983054 PGP983053:PGP983054 PQL983053:PQL983054 QAH983053:QAH983054 QKD983053:QKD983054 QTZ983053:QTZ983054 RDV983053:RDV983054 RNR983053:RNR983054 RXN983053:RXN983054 SHJ983053:SHJ983054 SRF983053:SRF983054 TBB983053:TBB983054 TKX983053:TKX983054 TUT983053:TUT983054 UEP983053:UEP983054 UOL983053:UOL983054 UYH983053:UYH983054 VID983053:VID983054 VRZ983053:VRZ983054 WBV983053:WBV983054 WLR983053:WLR983054 WVN983053:WVN983054 H12:H14 JD12:JD14 SZ12:SZ14 ACV12:ACV14 AMR12:AMR14 AWN12:AWN14 BGJ12:BGJ14 BQF12:BQF14 CAB12:CAB14 CJX12:CJX14 CTT12:CTT14 DDP12:DDP14 DNL12:DNL14 DXH12:DXH14 EHD12:EHD14 EQZ12:EQZ14 FAV12:FAV14 FKR12:FKR14 FUN12:FUN14 GEJ12:GEJ14 GOF12:GOF14 GYB12:GYB14 HHX12:HHX14 HRT12:HRT14 IBP12:IBP14 ILL12:ILL14 IVH12:IVH14 JFD12:JFD14 JOZ12:JOZ14 JYV12:JYV14 KIR12:KIR14 KSN12:KSN14 LCJ12:LCJ14 LMF12:LMF14 LWB12:LWB14 MFX12:MFX14 MPT12:MPT14 MZP12:MZP14 NJL12:NJL14 NTH12:NTH14 ODD12:ODD14 OMZ12:OMZ14 OWV12:OWV14 PGR12:PGR14 PQN12:PQN14 QAJ12:QAJ14 QKF12:QKF14 QUB12:QUB14 RDX12:RDX14 RNT12:RNT14 RXP12:RXP14 SHL12:SHL14 SRH12:SRH14 TBD12:TBD14 TKZ12:TKZ14 TUV12:TUV14 UER12:UER14 UON12:UON14 UYJ12:UYJ14 VIF12:VIF14 VSB12:VSB14 WBX12:WBX14 WLT12:WLT14 WVP12:WVP14 H65548:H65550 JD65548:JD65550 SZ65548:SZ65550 ACV65548:ACV65550 AMR65548:AMR65550 AWN65548:AWN65550 BGJ65548:BGJ65550 BQF65548:BQF65550 CAB65548:CAB65550 CJX65548:CJX65550 CTT65548:CTT65550 DDP65548:DDP65550 DNL65548:DNL65550 DXH65548:DXH65550 EHD65548:EHD65550 EQZ65548:EQZ65550 FAV65548:FAV65550 FKR65548:FKR65550 FUN65548:FUN65550 GEJ65548:GEJ65550 GOF65548:GOF65550 GYB65548:GYB65550 HHX65548:HHX65550 HRT65548:HRT65550 IBP65548:IBP65550 ILL65548:ILL65550 IVH65548:IVH65550 JFD65548:JFD65550 JOZ65548:JOZ65550 JYV65548:JYV65550 KIR65548:KIR65550 KSN65548:KSN65550 LCJ65548:LCJ65550 LMF65548:LMF65550 LWB65548:LWB65550 MFX65548:MFX65550 MPT65548:MPT65550 MZP65548:MZP65550 NJL65548:NJL65550 NTH65548:NTH65550 ODD65548:ODD65550 OMZ65548:OMZ65550 OWV65548:OWV65550 PGR65548:PGR65550 PQN65548:PQN65550 QAJ65548:QAJ65550 QKF65548:QKF65550 QUB65548:QUB65550 RDX65548:RDX65550 RNT65548:RNT65550 RXP65548:RXP65550 SHL65548:SHL65550 SRH65548:SRH65550 TBD65548:TBD65550 TKZ65548:TKZ65550 TUV65548:TUV65550 UER65548:UER65550 UON65548:UON65550 UYJ65548:UYJ65550 VIF65548:VIF65550 VSB65548:VSB65550 WBX65548:WBX65550 WLT65548:WLT65550 WVP65548:WVP65550 H131084:H131086 JD131084:JD131086 SZ131084:SZ131086 ACV131084:ACV131086 AMR131084:AMR131086 AWN131084:AWN131086 BGJ131084:BGJ131086 BQF131084:BQF131086 CAB131084:CAB131086 CJX131084:CJX131086 CTT131084:CTT131086 DDP131084:DDP131086 DNL131084:DNL131086 DXH131084:DXH131086 EHD131084:EHD131086 EQZ131084:EQZ131086 FAV131084:FAV131086 FKR131084:FKR131086 FUN131084:FUN131086 GEJ131084:GEJ131086 GOF131084:GOF131086 GYB131084:GYB131086 HHX131084:HHX131086 HRT131084:HRT131086 IBP131084:IBP131086 ILL131084:ILL131086 IVH131084:IVH131086 JFD131084:JFD131086 JOZ131084:JOZ131086 JYV131084:JYV131086 KIR131084:KIR131086 KSN131084:KSN131086 LCJ131084:LCJ131086 LMF131084:LMF131086 LWB131084:LWB131086 MFX131084:MFX131086 MPT131084:MPT131086 MZP131084:MZP131086 NJL131084:NJL131086 NTH131084:NTH131086 ODD131084:ODD131086 OMZ131084:OMZ131086 OWV131084:OWV131086 PGR131084:PGR131086 PQN131084:PQN131086 QAJ131084:QAJ131086 QKF131084:QKF131086 QUB131084:QUB131086 RDX131084:RDX131086 RNT131084:RNT131086 RXP131084:RXP131086 SHL131084:SHL131086 SRH131084:SRH131086 TBD131084:TBD131086 TKZ131084:TKZ131086 TUV131084:TUV131086 UER131084:UER131086 UON131084:UON131086 UYJ131084:UYJ131086 VIF131084:VIF131086 VSB131084:VSB131086 WBX131084:WBX131086 WLT131084:WLT131086 WVP131084:WVP131086 H196620:H196622 JD196620:JD196622 SZ196620:SZ196622 ACV196620:ACV196622 AMR196620:AMR196622 AWN196620:AWN196622 BGJ196620:BGJ196622 BQF196620:BQF196622 CAB196620:CAB196622 CJX196620:CJX196622 CTT196620:CTT196622 DDP196620:DDP196622 DNL196620:DNL196622 DXH196620:DXH196622 EHD196620:EHD196622 EQZ196620:EQZ196622 FAV196620:FAV196622 FKR196620:FKR196622 FUN196620:FUN196622 GEJ196620:GEJ196622 GOF196620:GOF196622 GYB196620:GYB196622 HHX196620:HHX196622 HRT196620:HRT196622 IBP196620:IBP196622 ILL196620:ILL196622 IVH196620:IVH196622 JFD196620:JFD196622 JOZ196620:JOZ196622 JYV196620:JYV196622 KIR196620:KIR196622 KSN196620:KSN196622 LCJ196620:LCJ196622 LMF196620:LMF196622 LWB196620:LWB196622 MFX196620:MFX196622 MPT196620:MPT196622 MZP196620:MZP196622 NJL196620:NJL196622 NTH196620:NTH196622 ODD196620:ODD196622 OMZ196620:OMZ196622 OWV196620:OWV196622 PGR196620:PGR196622 PQN196620:PQN196622 QAJ196620:QAJ196622 QKF196620:QKF196622 QUB196620:QUB196622 RDX196620:RDX196622 RNT196620:RNT196622 RXP196620:RXP196622 SHL196620:SHL196622 SRH196620:SRH196622 TBD196620:TBD196622 TKZ196620:TKZ196622 TUV196620:TUV196622 UER196620:UER196622 UON196620:UON196622 UYJ196620:UYJ196622 VIF196620:VIF196622 VSB196620:VSB196622 WBX196620:WBX196622 WLT196620:WLT196622 WVP196620:WVP196622 H262156:H262158 JD262156:JD262158 SZ262156:SZ262158 ACV262156:ACV262158 AMR262156:AMR262158 AWN262156:AWN262158 BGJ262156:BGJ262158 BQF262156:BQF262158 CAB262156:CAB262158 CJX262156:CJX262158 CTT262156:CTT262158 DDP262156:DDP262158 DNL262156:DNL262158 DXH262156:DXH262158 EHD262156:EHD262158 EQZ262156:EQZ262158 FAV262156:FAV262158 FKR262156:FKR262158 FUN262156:FUN262158 GEJ262156:GEJ262158 GOF262156:GOF262158 GYB262156:GYB262158 HHX262156:HHX262158 HRT262156:HRT262158 IBP262156:IBP262158 ILL262156:ILL262158 IVH262156:IVH262158 JFD262156:JFD262158 JOZ262156:JOZ262158 JYV262156:JYV262158 KIR262156:KIR262158 KSN262156:KSN262158 LCJ262156:LCJ262158 LMF262156:LMF262158 LWB262156:LWB262158 MFX262156:MFX262158 MPT262156:MPT262158 MZP262156:MZP262158 NJL262156:NJL262158 NTH262156:NTH262158 ODD262156:ODD262158 OMZ262156:OMZ262158 OWV262156:OWV262158 PGR262156:PGR262158 PQN262156:PQN262158 QAJ262156:QAJ262158 QKF262156:QKF262158 QUB262156:QUB262158 RDX262156:RDX262158 RNT262156:RNT262158 RXP262156:RXP262158 SHL262156:SHL262158 SRH262156:SRH262158 TBD262156:TBD262158 TKZ262156:TKZ262158 TUV262156:TUV262158 UER262156:UER262158 UON262156:UON262158 UYJ262156:UYJ262158 VIF262156:VIF262158 VSB262156:VSB262158 WBX262156:WBX262158 WLT262156:WLT262158 WVP262156:WVP262158 H327692:H327694 JD327692:JD327694 SZ327692:SZ327694 ACV327692:ACV327694 AMR327692:AMR327694 AWN327692:AWN327694 BGJ327692:BGJ327694 BQF327692:BQF327694 CAB327692:CAB327694 CJX327692:CJX327694 CTT327692:CTT327694 DDP327692:DDP327694 DNL327692:DNL327694 DXH327692:DXH327694 EHD327692:EHD327694 EQZ327692:EQZ327694 FAV327692:FAV327694 FKR327692:FKR327694 FUN327692:FUN327694 GEJ327692:GEJ327694 GOF327692:GOF327694 GYB327692:GYB327694 HHX327692:HHX327694 HRT327692:HRT327694 IBP327692:IBP327694 ILL327692:ILL327694 IVH327692:IVH327694 JFD327692:JFD327694 JOZ327692:JOZ327694 JYV327692:JYV327694 KIR327692:KIR327694 KSN327692:KSN327694 LCJ327692:LCJ327694 LMF327692:LMF327694 LWB327692:LWB327694 MFX327692:MFX327694 MPT327692:MPT327694 MZP327692:MZP327694 NJL327692:NJL327694 NTH327692:NTH327694 ODD327692:ODD327694 OMZ327692:OMZ327694 OWV327692:OWV327694 PGR327692:PGR327694 PQN327692:PQN327694 QAJ327692:QAJ327694 QKF327692:QKF327694 QUB327692:QUB327694 RDX327692:RDX327694 RNT327692:RNT327694 RXP327692:RXP327694 SHL327692:SHL327694 SRH327692:SRH327694 TBD327692:TBD327694 TKZ327692:TKZ327694 TUV327692:TUV327694 UER327692:UER327694 UON327692:UON327694 UYJ327692:UYJ327694 VIF327692:VIF327694 VSB327692:VSB327694 WBX327692:WBX327694 WLT327692:WLT327694 WVP327692:WVP327694 H393228:H393230 JD393228:JD393230 SZ393228:SZ393230 ACV393228:ACV393230 AMR393228:AMR393230 AWN393228:AWN393230 BGJ393228:BGJ393230 BQF393228:BQF393230 CAB393228:CAB393230 CJX393228:CJX393230 CTT393228:CTT393230 DDP393228:DDP393230 DNL393228:DNL393230 DXH393228:DXH393230 EHD393228:EHD393230 EQZ393228:EQZ393230 FAV393228:FAV393230 FKR393228:FKR393230 FUN393228:FUN393230 GEJ393228:GEJ393230 GOF393228:GOF393230 GYB393228:GYB393230 HHX393228:HHX393230 HRT393228:HRT393230 IBP393228:IBP393230 ILL393228:ILL393230 IVH393228:IVH393230 JFD393228:JFD393230 JOZ393228:JOZ393230 JYV393228:JYV393230 KIR393228:KIR393230 KSN393228:KSN393230 LCJ393228:LCJ393230 LMF393228:LMF393230 LWB393228:LWB393230 MFX393228:MFX393230 MPT393228:MPT393230 MZP393228:MZP393230 NJL393228:NJL393230 NTH393228:NTH393230 ODD393228:ODD393230 OMZ393228:OMZ393230 OWV393228:OWV393230 PGR393228:PGR393230 PQN393228:PQN393230 QAJ393228:QAJ393230 QKF393228:QKF393230 QUB393228:QUB393230 RDX393228:RDX393230 RNT393228:RNT393230 RXP393228:RXP393230 SHL393228:SHL393230 SRH393228:SRH393230 TBD393228:TBD393230 TKZ393228:TKZ393230 TUV393228:TUV393230 UER393228:UER393230 UON393228:UON393230 UYJ393228:UYJ393230 VIF393228:VIF393230 VSB393228:VSB393230 WBX393228:WBX393230 WLT393228:WLT393230 WVP393228:WVP393230 H458764:H458766 JD458764:JD458766 SZ458764:SZ458766 ACV458764:ACV458766 AMR458764:AMR458766 AWN458764:AWN458766 BGJ458764:BGJ458766 BQF458764:BQF458766 CAB458764:CAB458766 CJX458764:CJX458766 CTT458764:CTT458766 DDP458764:DDP458766 DNL458764:DNL458766 DXH458764:DXH458766 EHD458764:EHD458766 EQZ458764:EQZ458766 FAV458764:FAV458766 FKR458764:FKR458766 FUN458764:FUN458766 GEJ458764:GEJ458766 GOF458764:GOF458766 GYB458764:GYB458766 HHX458764:HHX458766 HRT458764:HRT458766 IBP458764:IBP458766 ILL458764:ILL458766 IVH458764:IVH458766 JFD458764:JFD458766 JOZ458764:JOZ458766 JYV458764:JYV458766 KIR458764:KIR458766 KSN458764:KSN458766 LCJ458764:LCJ458766 LMF458764:LMF458766 LWB458764:LWB458766 MFX458764:MFX458766 MPT458764:MPT458766 MZP458764:MZP458766 NJL458764:NJL458766 NTH458764:NTH458766 ODD458764:ODD458766 OMZ458764:OMZ458766 OWV458764:OWV458766 PGR458764:PGR458766 PQN458764:PQN458766 QAJ458764:QAJ458766 QKF458764:QKF458766 QUB458764:QUB458766 RDX458764:RDX458766 RNT458764:RNT458766 RXP458764:RXP458766 SHL458764:SHL458766 SRH458764:SRH458766 TBD458764:TBD458766 TKZ458764:TKZ458766 TUV458764:TUV458766 UER458764:UER458766 UON458764:UON458766 UYJ458764:UYJ458766 VIF458764:VIF458766 VSB458764:VSB458766 WBX458764:WBX458766 WLT458764:WLT458766 WVP458764:WVP458766 H524300:H524302 JD524300:JD524302 SZ524300:SZ524302 ACV524300:ACV524302 AMR524300:AMR524302 AWN524300:AWN524302 BGJ524300:BGJ524302 BQF524300:BQF524302 CAB524300:CAB524302 CJX524300:CJX524302 CTT524300:CTT524302 DDP524300:DDP524302 DNL524300:DNL524302 DXH524300:DXH524302 EHD524300:EHD524302 EQZ524300:EQZ524302 FAV524300:FAV524302 FKR524300:FKR524302 FUN524300:FUN524302 GEJ524300:GEJ524302 GOF524300:GOF524302 GYB524300:GYB524302 HHX524300:HHX524302 HRT524300:HRT524302 IBP524300:IBP524302 ILL524300:ILL524302 IVH524300:IVH524302 JFD524300:JFD524302 JOZ524300:JOZ524302 JYV524300:JYV524302 KIR524300:KIR524302 KSN524300:KSN524302 LCJ524300:LCJ524302 LMF524300:LMF524302 LWB524300:LWB524302 MFX524300:MFX524302 MPT524300:MPT524302 MZP524300:MZP524302 NJL524300:NJL524302 NTH524300:NTH524302 ODD524300:ODD524302 OMZ524300:OMZ524302 OWV524300:OWV524302 PGR524300:PGR524302 PQN524300:PQN524302 QAJ524300:QAJ524302 QKF524300:QKF524302 QUB524300:QUB524302 RDX524300:RDX524302 RNT524300:RNT524302 RXP524300:RXP524302 SHL524300:SHL524302 SRH524300:SRH524302 TBD524300:TBD524302 TKZ524300:TKZ524302 TUV524300:TUV524302 UER524300:UER524302 UON524300:UON524302 UYJ524300:UYJ524302 VIF524300:VIF524302 VSB524300:VSB524302 WBX524300:WBX524302 WLT524300:WLT524302 WVP524300:WVP524302 H589836:H589838 JD589836:JD589838 SZ589836:SZ589838 ACV589836:ACV589838 AMR589836:AMR589838 AWN589836:AWN589838 BGJ589836:BGJ589838 BQF589836:BQF589838 CAB589836:CAB589838 CJX589836:CJX589838 CTT589836:CTT589838 DDP589836:DDP589838 DNL589836:DNL589838 DXH589836:DXH589838 EHD589836:EHD589838 EQZ589836:EQZ589838 FAV589836:FAV589838 FKR589836:FKR589838 FUN589836:FUN589838 GEJ589836:GEJ589838 GOF589836:GOF589838 GYB589836:GYB589838 HHX589836:HHX589838 HRT589836:HRT589838 IBP589836:IBP589838 ILL589836:ILL589838 IVH589836:IVH589838 JFD589836:JFD589838 JOZ589836:JOZ589838 JYV589836:JYV589838 KIR589836:KIR589838 KSN589836:KSN589838 LCJ589836:LCJ589838 LMF589836:LMF589838 LWB589836:LWB589838 MFX589836:MFX589838 MPT589836:MPT589838 MZP589836:MZP589838 NJL589836:NJL589838 NTH589836:NTH589838 ODD589836:ODD589838 OMZ589836:OMZ589838 OWV589836:OWV589838 PGR589836:PGR589838 PQN589836:PQN589838 QAJ589836:QAJ589838 QKF589836:QKF589838 QUB589836:QUB589838 RDX589836:RDX589838 RNT589836:RNT589838 RXP589836:RXP589838 SHL589836:SHL589838 SRH589836:SRH589838 TBD589836:TBD589838 TKZ589836:TKZ589838 TUV589836:TUV589838 UER589836:UER589838 UON589836:UON589838 UYJ589836:UYJ589838 VIF589836:VIF589838 VSB589836:VSB589838 WBX589836:WBX589838 WLT589836:WLT589838 WVP589836:WVP589838 H655372:H655374 JD655372:JD655374 SZ655372:SZ655374 ACV655372:ACV655374 AMR655372:AMR655374 AWN655372:AWN655374 BGJ655372:BGJ655374 BQF655372:BQF655374 CAB655372:CAB655374 CJX655372:CJX655374 CTT655372:CTT655374 DDP655372:DDP655374 DNL655372:DNL655374 DXH655372:DXH655374 EHD655372:EHD655374 EQZ655372:EQZ655374 FAV655372:FAV655374 FKR655372:FKR655374 FUN655372:FUN655374 GEJ655372:GEJ655374 GOF655372:GOF655374 GYB655372:GYB655374 HHX655372:HHX655374 HRT655372:HRT655374 IBP655372:IBP655374 ILL655372:ILL655374 IVH655372:IVH655374 JFD655372:JFD655374 JOZ655372:JOZ655374 JYV655372:JYV655374 KIR655372:KIR655374 KSN655372:KSN655374 LCJ655372:LCJ655374 LMF655372:LMF655374 LWB655372:LWB655374 MFX655372:MFX655374 MPT655372:MPT655374 MZP655372:MZP655374 NJL655372:NJL655374 NTH655372:NTH655374 ODD655372:ODD655374 OMZ655372:OMZ655374 OWV655372:OWV655374 PGR655372:PGR655374 PQN655372:PQN655374 QAJ655372:QAJ655374 QKF655372:QKF655374 QUB655372:QUB655374 RDX655372:RDX655374 RNT655372:RNT655374 RXP655372:RXP655374 SHL655372:SHL655374 SRH655372:SRH655374 TBD655372:TBD655374 TKZ655372:TKZ655374 TUV655372:TUV655374 UER655372:UER655374 UON655372:UON655374 UYJ655372:UYJ655374 VIF655372:VIF655374 VSB655372:VSB655374 WBX655372:WBX655374 WLT655372:WLT655374 WVP655372:WVP655374 H720908:H720910 JD720908:JD720910 SZ720908:SZ720910 ACV720908:ACV720910 AMR720908:AMR720910 AWN720908:AWN720910 BGJ720908:BGJ720910 BQF720908:BQF720910 CAB720908:CAB720910 CJX720908:CJX720910 CTT720908:CTT720910 DDP720908:DDP720910 DNL720908:DNL720910 DXH720908:DXH720910 EHD720908:EHD720910 EQZ720908:EQZ720910 FAV720908:FAV720910 FKR720908:FKR720910 FUN720908:FUN720910 GEJ720908:GEJ720910 GOF720908:GOF720910 GYB720908:GYB720910 HHX720908:HHX720910 HRT720908:HRT720910 IBP720908:IBP720910 ILL720908:ILL720910 IVH720908:IVH720910 JFD720908:JFD720910 JOZ720908:JOZ720910 JYV720908:JYV720910 KIR720908:KIR720910 KSN720908:KSN720910 LCJ720908:LCJ720910 LMF720908:LMF720910 LWB720908:LWB720910 MFX720908:MFX720910 MPT720908:MPT720910 MZP720908:MZP720910 NJL720908:NJL720910 NTH720908:NTH720910 ODD720908:ODD720910 OMZ720908:OMZ720910 OWV720908:OWV720910 PGR720908:PGR720910 PQN720908:PQN720910 QAJ720908:QAJ720910 QKF720908:QKF720910 QUB720908:QUB720910 RDX720908:RDX720910 RNT720908:RNT720910 RXP720908:RXP720910 SHL720908:SHL720910 SRH720908:SRH720910 TBD720908:TBD720910 TKZ720908:TKZ720910 TUV720908:TUV720910 UER720908:UER720910 UON720908:UON720910 UYJ720908:UYJ720910 VIF720908:VIF720910 VSB720908:VSB720910 WBX720908:WBX720910 WLT720908:WLT720910 WVP720908:WVP720910 H786444:H786446 JD786444:JD786446 SZ786444:SZ786446 ACV786444:ACV786446 AMR786444:AMR786446 AWN786444:AWN786446 BGJ786444:BGJ786446 BQF786444:BQF786446 CAB786444:CAB786446 CJX786444:CJX786446 CTT786444:CTT786446 DDP786444:DDP786446 DNL786444:DNL786446 DXH786444:DXH786446 EHD786444:EHD786446 EQZ786444:EQZ786446 FAV786444:FAV786446 FKR786444:FKR786446 FUN786444:FUN786446 GEJ786444:GEJ786446 GOF786444:GOF786446 GYB786444:GYB786446 HHX786444:HHX786446 HRT786444:HRT786446 IBP786444:IBP786446 ILL786444:ILL786446 IVH786444:IVH786446 JFD786444:JFD786446 JOZ786444:JOZ786446 JYV786444:JYV786446 KIR786444:KIR786446 KSN786444:KSN786446 LCJ786444:LCJ786446 LMF786444:LMF786446 LWB786444:LWB786446 MFX786444:MFX786446 MPT786444:MPT786446 MZP786444:MZP786446 NJL786444:NJL786446 NTH786444:NTH786446 ODD786444:ODD786446 OMZ786444:OMZ786446 OWV786444:OWV786446 PGR786444:PGR786446 PQN786444:PQN786446 QAJ786444:QAJ786446 QKF786444:QKF786446 QUB786444:QUB786446 RDX786444:RDX786446 RNT786444:RNT786446 RXP786444:RXP786446 SHL786444:SHL786446 SRH786444:SRH786446 TBD786444:TBD786446 TKZ786444:TKZ786446 TUV786444:TUV786446 UER786444:UER786446 UON786444:UON786446 UYJ786444:UYJ786446 VIF786444:VIF786446 VSB786444:VSB786446 WBX786444:WBX786446 WLT786444:WLT786446 WVP786444:WVP786446 H851980:H851982 JD851980:JD851982 SZ851980:SZ851982 ACV851980:ACV851982 AMR851980:AMR851982 AWN851980:AWN851982 BGJ851980:BGJ851982 BQF851980:BQF851982 CAB851980:CAB851982 CJX851980:CJX851982 CTT851980:CTT851982 DDP851980:DDP851982 DNL851980:DNL851982 DXH851980:DXH851982 EHD851980:EHD851982 EQZ851980:EQZ851982 FAV851980:FAV851982 FKR851980:FKR851982 FUN851980:FUN851982 GEJ851980:GEJ851982 GOF851980:GOF851982 GYB851980:GYB851982 HHX851980:HHX851982 HRT851980:HRT851982 IBP851980:IBP851982 ILL851980:ILL851982 IVH851980:IVH851982 JFD851980:JFD851982 JOZ851980:JOZ851982 JYV851980:JYV851982 KIR851980:KIR851982 KSN851980:KSN851982 LCJ851980:LCJ851982 LMF851980:LMF851982 LWB851980:LWB851982 MFX851980:MFX851982 MPT851980:MPT851982 MZP851980:MZP851982 NJL851980:NJL851982 NTH851980:NTH851982 ODD851980:ODD851982 OMZ851980:OMZ851982 OWV851980:OWV851982 PGR851980:PGR851982 PQN851980:PQN851982 QAJ851980:QAJ851982 QKF851980:QKF851982 QUB851980:QUB851982 RDX851980:RDX851982 RNT851980:RNT851982 RXP851980:RXP851982 SHL851980:SHL851982 SRH851980:SRH851982 TBD851980:TBD851982 TKZ851980:TKZ851982 TUV851980:TUV851982 UER851980:UER851982 UON851980:UON851982 UYJ851980:UYJ851982 VIF851980:VIF851982 VSB851980:VSB851982 WBX851980:WBX851982 WLT851980:WLT851982 WVP851980:WVP851982 H917516:H917518 JD917516:JD917518 SZ917516:SZ917518 ACV917516:ACV917518 AMR917516:AMR917518 AWN917516:AWN917518 BGJ917516:BGJ917518 BQF917516:BQF917518 CAB917516:CAB917518 CJX917516:CJX917518 CTT917516:CTT917518 DDP917516:DDP917518 DNL917516:DNL917518 DXH917516:DXH917518 EHD917516:EHD917518 EQZ917516:EQZ917518 FAV917516:FAV917518 FKR917516:FKR917518 FUN917516:FUN917518 GEJ917516:GEJ917518 GOF917516:GOF917518 GYB917516:GYB917518 HHX917516:HHX917518 HRT917516:HRT917518 IBP917516:IBP917518 ILL917516:ILL917518 IVH917516:IVH917518 JFD917516:JFD917518 JOZ917516:JOZ917518 JYV917516:JYV917518 KIR917516:KIR917518 KSN917516:KSN917518 LCJ917516:LCJ917518 LMF917516:LMF917518 LWB917516:LWB917518 MFX917516:MFX917518 MPT917516:MPT917518 MZP917516:MZP917518 NJL917516:NJL917518 NTH917516:NTH917518 ODD917516:ODD917518 OMZ917516:OMZ917518 OWV917516:OWV917518 PGR917516:PGR917518 PQN917516:PQN917518 QAJ917516:QAJ917518 QKF917516:QKF917518 QUB917516:QUB917518 RDX917516:RDX917518 RNT917516:RNT917518 RXP917516:RXP917518 SHL917516:SHL917518 SRH917516:SRH917518 TBD917516:TBD917518 TKZ917516:TKZ917518 TUV917516:TUV917518 UER917516:UER917518 UON917516:UON917518 UYJ917516:UYJ917518 VIF917516:VIF917518 VSB917516:VSB917518 WBX917516:WBX917518 WLT917516:WLT917518 WVP917516:WVP917518 H983052:H983054 JD983052:JD983054 SZ983052:SZ983054 ACV983052:ACV983054 AMR983052:AMR983054 AWN983052:AWN983054 BGJ983052:BGJ983054 BQF983052:BQF983054 CAB983052:CAB983054 CJX983052:CJX983054 CTT983052:CTT983054 DDP983052:DDP983054 DNL983052:DNL983054 DXH983052:DXH983054 EHD983052:EHD983054 EQZ983052:EQZ983054 FAV983052:FAV983054 FKR983052:FKR983054 FUN983052:FUN983054 GEJ983052:GEJ983054 GOF983052:GOF983054 GYB983052:GYB983054 HHX983052:HHX983054 HRT983052:HRT983054 IBP983052:IBP983054 ILL983052:ILL983054 IVH983052:IVH983054 JFD983052:JFD983054 JOZ983052:JOZ983054 JYV983052:JYV983054 KIR983052:KIR983054 KSN983052:KSN983054 LCJ983052:LCJ983054 LMF983052:LMF983054 LWB983052:LWB983054 MFX983052:MFX983054 MPT983052:MPT983054 MZP983052:MZP983054 NJL983052:NJL983054 NTH983052:NTH983054 ODD983052:ODD983054 OMZ983052:OMZ983054 OWV983052:OWV983054 PGR983052:PGR983054 PQN983052:PQN983054 QAJ983052:QAJ983054 QKF983052:QKF983054 QUB983052:QUB983054 RDX983052:RDX983054 RNT983052:RNT983054 RXP983052:RXP983054 SHL983052:SHL983054 SRH983052:SRH983054 TBD983052:TBD983054 TKZ983052:TKZ983054 TUV983052:TUV983054 UER983052:UER983054 UON983052:UON983054 UYJ983052:UYJ983054 VIF983052:VIF983054 VSB983052:VSB983054 WBX983052:WBX983054 WLT983052:WLT983054 WVP983052:WVP983054 J12:J14 JF12:JF14 TB12:TB14 ACX12:ACX14 AMT12:AMT14 AWP12:AWP14 BGL12:BGL14 BQH12:BQH14 CAD12:CAD14 CJZ12:CJZ14 CTV12:CTV14 DDR12:DDR14 DNN12:DNN14 DXJ12:DXJ14 EHF12:EHF14 ERB12:ERB14 FAX12:FAX14 FKT12:FKT14 FUP12:FUP14 GEL12:GEL14 GOH12:GOH14 GYD12:GYD14 HHZ12:HHZ14 HRV12:HRV14 IBR12:IBR14 ILN12:ILN14 IVJ12:IVJ14 JFF12:JFF14 JPB12:JPB14 JYX12:JYX14 KIT12:KIT14 KSP12:KSP14 LCL12:LCL14 LMH12:LMH14 LWD12:LWD14 MFZ12:MFZ14 MPV12:MPV14 MZR12:MZR14 NJN12:NJN14 NTJ12:NTJ14 ODF12:ODF14 ONB12:ONB14 OWX12:OWX14 PGT12:PGT14 PQP12:PQP14 QAL12:QAL14 QKH12:QKH14 QUD12:QUD14 RDZ12:RDZ14 RNV12:RNV14 RXR12:RXR14 SHN12:SHN14 SRJ12:SRJ14 TBF12:TBF14 TLB12:TLB14 TUX12:TUX14 UET12:UET14 UOP12:UOP14 UYL12:UYL14 VIH12:VIH14 VSD12:VSD14 WBZ12:WBZ14 WLV12:WLV14 WVR12:WVR14 J65548:J65550 JF65548:JF65550 TB65548:TB65550 ACX65548:ACX65550 AMT65548:AMT65550 AWP65548:AWP65550 BGL65548:BGL65550 BQH65548:BQH65550 CAD65548:CAD65550 CJZ65548:CJZ65550 CTV65548:CTV65550 DDR65548:DDR65550 DNN65548:DNN65550 DXJ65548:DXJ65550 EHF65548:EHF65550 ERB65548:ERB65550 FAX65548:FAX65550 FKT65548:FKT65550 FUP65548:FUP65550 GEL65548:GEL65550 GOH65548:GOH65550 GYD65548:GYD65550 HHZ65548:HHZ65550 HRV65548:HRV65550 IBR65548:IBR65550 ILN65548:ILN65550 IVJ65548:IVJ65550 JFF65548:JFF65550 JPB65548:JPB65550 JYX65548:JYX65550 KIT65548:KIT65550 KSP65548:KSP65550 LCL65548:LCL65550 LMH65548:LMH65550 LWD65548:LWD65550 MFZ65548:MFZ65550 MPV65548:MPV65550 MZR65548:MZR65550 NJN65548:NJN65550 NTJ65548:NTJ65550 ODF65548:ODF65550 ONB65548:ONB65550 OWX65548:OWX65550 PGT65548:PGT65550 PQP65548:PQP65550 QAL65548:QAL65550 QKH65548:QKH65550 QUD65548:QUD65550 RDZ65548:RDZ65550 RNV65548:RNV65550 RXR65548:RXR65550 SHN65548:SHN65550 SRJ65548:SRJ65550 TBF65548:TBF65550 TLB65548:TLB65550 TUX65548:TUX65550 UET65548:UET65550 UOP65548:UOP65550 UYL65548:UYL65550 VIH65548:VIH65550 VSD65548:VSD65550 WBZ65548:WBZ65550 WLV65548:WLV65550 WVR65548:WVR65550 J131084:J131086 JF131084:JF131086 TB131084:TB131086 ACX131084:ACX131086 AMT131084:AMT131086 AWP131084:AWP131086 BGL131084:BGL131086 BQH131084:BQH131086 CAD131084:CAD131086 CJZ131084:CJZ131086 CTV131084:CTV131086 DDR131084:DDR131086 DNN131084:DNN131086 DXJ131084:DXJ131086 EHF131084:EHF131086 ERB131084:ERB131086 FAX131084:FAX131086 FKT131084:FKT131086 FUP131084:FUP131086 GEL131084:GEL131086 GOH131084:GOH131086 GYD131084:GYD131086 HHZ131084:HHZ131086 HRV131084:HRV131086 IBR131084:IBR131086 ILN131084:ILN131086 IVJ131084:IVJ131086 JFF131084:JFF131086 JPB131084:JPB131086 JYX131084:JYX131086 KIT131084:KIT131086 KSP131084:KSP131086 LCL131084:LCL131086 LMH131084:LMH131086 LWD131084:LWD131086 MFZ131084:MFZ131086 MPV131084:MPV131086 MZR131084:MZR131086 NJN131084:NJN131086 NTJ131084:NTJ131086 ODF131084:ODF131086 ONB131084:ONB131086 OWX131084:OWX131086 PGT131084:PGT131086 PQP131084:PQP131086 QAL131084:QAL131086 QKH131084:QKH131086 QUD131084:QUD131086 RDZ131084:RDZ131086 RNV131084:RNV131086 RXR131084:RXR131086 SHN131084:SHN131086 SRJ131084:SRJ131086 TBF131084:TBF131086 TLB131084:TLB131086 TUX131084:TUX131086 UET131084:UET131086 UOP131084:UOP131086 UYL131084:UYL131086 VIH131084:VIH131086 VSD131084:VSD131086 WBZ131084:WBZ131086 WLV131084:WLV131086 WVR131084:WVR131086 J196620:J196622 JF196620:JF196622 TB196620:TB196622 ACX196620:ACX196622 AMT196620:AMT196622 AWP196620:AWP196622 BGL196620:BGL196622 BQH196620:BQH196622 CAD196620:CAD196622 CJZ196620:CJZ196622 CTV196620:CTV196622 DDR196620:DDR196622 DNN196620:DNN196622 DXJ196620:DXJ196622 EHF196620:EHF196622 ERB196620:ERB196622 FAX196620:FAX196622 FKT196620:FKT196622 FUP196620:FUP196622 GEL196620:GEL196622 GOH196620:GOH196622 GYD196620:GYD196622 HHZ196620:HHZ196622 HRV196620:HRV196622 IBR196620:IBR196622 ILN196620:ILN196622 IVJ196620:IVJ196622 JFF196620:JFF196622 JPB196620:JPB196622 JYX196620:JYX196622 KIT196620:KIT196622 KSP196620:KSP196622 LCL196620:LCL196622 LMH196620:LMH196622 LWD196620:LWD196622 MFZ196620:MFZ196622 MPV196620:MPV196622 MZR196620:MZR196622 NJN196620:NJN196622 NTJ196620:NTJ196622 ODF196620:ODF196622 ONB196620:ONB196622 OWX196620:OWX196622 PGT196620:PGT196622 PQP196620:PQP196622 QAL196620:QAL196622 QKH196620:QKH196622 QUD196620:QUD196622 RDZ196620:RDZ196622 RNV196620:RNV196622 RXR196620:RXR196622 SHN196620:SHN196622 SRJ196620:SRJ196622 TBF196620:TBF196622 TLB196620:TLB196622 TUX196620:TUX196622 UET196620:UET196622 UOP196620:UOP196622 UYL196620:UYL196622 VIH196620:VIH196622 VSD196620:VSD196622 WBZ196620:WBZ196622 WLV196620:WLV196622 WVR196620:WVR196622 J262156:J262158 JF262156:JF262158 TB262156:TB262158 ACX262156:ACX262158 AMT262156:AMT262158 AWP262156:AWP262158 BGL262156:BGL262158 BQH262156:BQH262158 CAD262156:CAD262158 CJZ262156:CJZ262158 CTV262156:CTV262158 DDR262156:DDR262158 DNN262156:DNN262158 DXJ262156:DXJ262158 EHF262156:EHF262158 ERB262156:ERB262158 FAX262156:FAX262158 FKT262156:FKT262158 FUP262156:FUP262158 GEL262156:GEL262158 GOH262156:GOH262158 GYD262156:GYD262158 HHZ262156:HHZ262158 HRV262156:HRV262158 IBR262156:IBR262158 ILN262156:ILN262158 IVJ262156:IVJ262158 JFF262156:JFF262158 JPB262156:JPB262158 JYX262156:JYX262158 KIT262156:KIT262158 KSP262156:KSP262158 LCL262156:LCL262158 LMH262156:LMH262158 LWD262156:LWD262158 MFZ262156:MFZ262158 MPV262156:MPV262158 MZR262156:MZR262158 NJN262156:NJN262158 NTJ262156:NTJ262158 ODF262156:ODF262158 ONB262156:ONB262158 OWX262156:OWX262158 PGT262156:PGT262158 PQP262156:PQP262158 QAL262156:QAL262158 QKH262156:QKH262158 QUD262156:QUD262158 RDZ262156:RDZ262158 RNV262156:RNV262158 RXR262156:RXR262158 SHN262156:SHN262158 SRJ262156:SRJ262158 TBF262156:TBF262158 TLB262156:TLB262158 TUX262156:TUX262158 UET262156:UET262158 UOP262156:UOP262158 UYL262156:UYL262158 VIH262156:VIH262158 VSD262156:VSD262158 WBZ262156:WBZ262158 WLV262156:WLV262158 WVR262156:WVR262158 J327692:J327694 JF327692:JF327694 TB327692:TB327694 ACX327692:ACX327694 AMT327692:AMT327694 AWP327692:AWP327694 BGL327692:BGL327694 BQH327692:BQH327694 CAD327692:CAD327694 CJZ327692:CJZ327694 CTV327692:CTV327694 DDR327692:DDR327694 DNN327692:DNN327694 DXJ327692:DXJ327694 EHF327692:EHF327694 ERB327692:ERB327694 FAX327692:FAX327694 FKT327692:FKT327694 FUP327692:FUP327694 GEL327692:GEL327694 GOH327692:GOH327694 GYD327692:GYD327694 HHZ327692:HHZ327694 HRV327692:HRV327694 IBR327692:IBR327694 ILN327692:ILN327694 IVJ327692:IVJ327694 JFF327692:JFF327694 JPB327692:JPB327694 JYX327692:JYX327694 KIT327692:KIT327694 KSP327692:KSP327694 LCL327692:LCL327694 LMH327692:LMH327694 LWD327692:LWD327694 MFZ327692:MFZ327694 MPV327692:MPV327694 MZR327692:MZR327694 NJN327692:NJN327694 NTJ327692:NTJ327694 ODF327692:ODF327694 ONB327692:ONB327694 OWX327692:OWX327694 PGT327692:PGT327694 PQP327692:PQP327694 QAL327692:QAL327694 QKH327692:QKH327694 QUD327692:QUD327694 RDZ327692:RDZ327694 RNV327692:RNV327694 RXR327692:RXR327694 SHN327692:SHN327694 SRJ327692:SRJ327694 TBF327692:TBF327694 TLB327692:TLB327694 TUX327692:TUX327694 UET327692:UET327694 UOP327692:UOP327694 UYL327692:UYL327694 VIH327692:VIH327694 VSD327692:VSD327694 WBZ327692:WBZ327694 WLV327692:WLV327694 WVR327692:WVR327694 J393228:J393230 JF393228:JF393230 TB393228:TB393230 ACX393228:ACX393230 AMT393228:AMT393230 AWP393228:AWP393230 BGL393228:BGL393230 BQH393228:BQH393230 CAD393228:CAD393230 CJZ393228:CJZ393230 CTV393228:CTV393230 DDR393228:DDR393230 DNN393228:DNN393230 DXJ393228:DXJ393230 EHF393228:EHF393230 ERB393228:ERB393230 FAX393228:FAX393230 FKT393228:FKT393230 FUP393228:FUP393230 GEL393228:GEL393230 GOH393228:GOH393230 GYD393228:GYD393230 HHZ393228:HHZ393230 HRV393228:HRV393230 IBR393228:IBR393230 ILN393228:ILN393230 IVJ393228:IVJ393230 JFF393228:JFF393230 JPB393228:JPB393230 JYX393228:JYX393230 KIT393228:KIT393230 KSP393228:KSP393230 LCL393228:LCL393230 LMH393228:LMH393230 LWD393228:LWD393230 MFZ393228:MFZ393230 MPV393228:MPV393230 MZR393228:MZR393230 NJN393228:NJN393230 NTJ393228:NTJ393230 ODF393228:ODF393230 ONB393228:ONB393230 OWX393228:OWX393230 PGT393228:PGT393230 PQP393228:PQP393230 QAL393228:QAL393230 QKH393228:QKH393230 QUD393228:QUD393230 RDZ393228:RDZ393230 RNV393228:RNV393230 RXR393228:RXR393230 SHN393228:SHN393230 SRJ393228:SRJ393230 TBF393228:TBF393230 TLB393228:TLB393230 TUX393228:TUX393230 UET393228:UET393230 UOP393228:UOP393230 UYL393228:UYL393230 VIH393228:VIH393230 VSD393228:VSD393230 WBZ393228:WBZ393230 WLV393228:WLV393230 WVR393228:WVR393230 J458764:J458766 JF458764:JF458766 TB458764:TB458766 ACX458764:ACX458766 AMT458764:AMT458766 AWP458764:AWP458766 BGL458764:BGL458766 BQH458764:BQH458766 CAD458764:CAD458766 CJZ458764:CJZ458766 CTV458764:CTV458766 DDR458764:DDR458766 DNN458764:DNN458766 DXJ458764:DXJ458766 EHF458764:EHF458766 ERB458764:ERB458766 FAX458764:FAX458766 FKT458764:FKT458766 FUP458764:FUP458766 GEL458764:GEL458766 GOH458764:GOH458766 GYD458764:GYD458766 HHZ458764:HHZ458766 HRV458764:HRV458766 IBR458764:IBR458766 ILN458764:ILN458766 IVJ458764:IVJ458766 JFF458764:JFF458766 JPB458764:JPB458766 JYX458764:JYX458766 KIT458764:KIT458766 KSP458764:KSP458766 LCL458764:LCL458766 LMH458764:LMH458766 LWD458764:LWD458766 MFZ458764:MFZ458766 MPV458764:MPV458766 MZR458764:MZR458766 NJN458764:NJN458766 NTJ458764:NTJ458766 ODF458764:ODF458766 ONB458764:ONB458766 OWX458764:OWX458766 PGT458764:PGT458766 PQP458764:PQP458766 QAL458764:QAL458766 QKH458764:QKH458766 QUD458764:QUD458766 RDZ458764:RDZ458766 RNV458764:RNV458766 RXR458764:RXR458766 SHN458764:SHN458766 SRJ458764:SRJ458766 TBF458764:TBF458766 TLB458764:TLB458766 TUX458764:TUX458766 UET458764:UET458766 UOP458764:UOP458766 UYL458764:UYL458766 VIH458764:VIH458766 VSD458764:VSD458766 WBZ458764:WBZ458766 WLV458764:WLV458766 WVR458764:WVR458766 J524300:J524302 JF524300:JF524302 TB524300:TB524302 ACX524300:ACX524302 AMT524300:AMT524302 AWP524300:AWP524302 BGL524300:BGL524302 BQH524300:BQH524302 CAD524300:CAD524302 CJZ524300:CJZ524302 CTV524300:CTV524302 DDR524300:DDR524302 DNN524300:DNN524302 DXJ524300:DXJ524302 EHF524300:EHF524302 ERB524300:ERB524302 FAX524300:FAX524302 FKT524300:FKT524302 FUP524300:FUP524302 GEL524300:GEL524302 GOH524300:GOH524302 GYD524300:GYD524302 HHZ524300:HHZ524302 HRV524300:HRV524302 IBR524300:IBR524302 ILN524300:ILN524302 IVJ524300:IVJ524302 JFF524300:JFF524302 JPB524300:JPB524302 JYX524300:JYX524302 KIT524300:KIT524302 KSP524300:KSP524302 LCL524300:LCL524302 LMH524300:LMH524302 LWD524300:LWD524302 MFZ524300:MFZ524302 MPV524300:MPV524302 MZR524300:MZR524302 NJN524300:NJN524302 NTJ524300:NTJ524302 ODF524300:ODF524302 ONB524300:ONB524302 OWX524300:OWX524302 PGT524300:PGT524302 PQP524300:PQP524302 QAL524300:QAL524302 QKH524300:QKH524302 QUD524300:QUD524302 RDZ524300:RDZ524302 RNV524300:RNV524302 RXR524300:RXR524302 SHN524300:SHN524302 SRJ524300:SRJ524302 TBF524300:TBF524302 TLB524300:TLB524302 TUX524300:TUX524302 UET524300:UET524302 UOP524300:UOP524302 UYL524300:UYL524302 VIH524300:VIH524302 VSD524300:VSD524302 WBZ524300:WBZ524302 WLV524300:WLV524302 WVR524300:WVR524302 J589836:J589838 JF589836:JF589838 TB589836:TB589838 ACX589836:ACX589838 AMT589836:AMT589838 AWP589836:AWP589838 BGL589836:BGL589838 BQH589836:BQH589838 CAD589836:CAD589838 CJZ589836:CJZ589838 CTV589836:CTV589838 DDR589836:DDR589838 DNN589836:DNN589838 DXJ589836:DXJ589838 EHF589836:EHF589838 ERB589836:ERB589838 FAX589836:FAX589838 FKT589836:FKT589838 FUP589836:FUP589838 GEL589836:GEL589838 GOH589836:GOH589838 GYD589836:GYD589838 HHZ589836:HHZ589838 HRV589836:HRV589838 IBR589836:IBR589838 ILN589836:ILN589838 IVJ589836:IVJ589838 JFF589836:JFF589838 JPB589836:JPB589838 JYX589836:JYX589838 KIT589836:KIT589838 KSP589836:KSP589838 LCL589836:LCL589838 LMH589836:LMH589838 LWD589836:LWD589838 MFZ589836:MFZ589838 MPV589836:MPV589838 MZR589836:MZR589838 NJN589836:NJN589838 NTJ589836:NTJ589838 ODF589836:ODF589838 ONB589836:ONB589838 OWX589836:OWX589838 PGT589836:PGT589838 PQP589836:PQP589838 QAL589836:QAL589838 QKH589836:QKH589838 QUD589836:QUD589838 RDZ589836:RDZ589838 RNV589836:RNV589838 RXR589836:RXR589838 SHN589836:SHN589838 SRJ589836:SRJ589838 TBF589836:TBF589838 TLB589836:TLB589838 TUX589836:TUX589838 UET589836:UET589838 UOP589836:UOP589838 UYL589836:UYL589838 VIH589836:VIH589838 VSD589836:VSD589838 WBZ589836:WBZ589838 WLV589836:WLV589838 WVR589836:WVR589838 J655372:J655374 JF655372:JF655374 TB655372:TB655374 ACX655372:ACX655374 AMT655372:AMT655374 AWP655372:AWP655374 BGL655372:BGL655374 BQH655372:BQH655374 CAD655372:CAD655374 CJZ655372:CJZ655374 CTV655372:CTV655374 DDR655372:DDR655374 DNN655372:DNN655374 DXJ655372:DXJ655374 EHF655372:EHF655374 ERB655372:ERB655374 FAX655372:FAX655374 FKT655372:FKT655374 FUP655372:FUP655374 GEL655372:GEL655374 GOH655372:GOH655374 GYD655372:GYD655374 HHZ655372:HHZ655374 HRV655372:HRV655374 IBR655372:IBR655374 ILN655372:ILN655374 IVJ655372:IVJ655374 JFF655372:JFF655374 JPB655372:JPB655374 JYX655372:JYX655374 KIT655372:KIT655374 KSP655372:KSP655374 LCL655372:LCL655374 LMH655372:LMH655374 LWD655372:LWD655374 MFZ655372:MFZ655374 MPV655372:MPV655374 MZR655372:MZR655374 NJN655372:NJN655374 NTJ655372:NTJ655374 ODF655372:ODF655374 ONB655372:ONB655374 OWX655372:OWX655374 PGT655372:PGT655374 PQP655372:PQP655374 QAL655372:QAL655374 QKH655372:QKH655374 QUD655372:QUD655374 RDZ655372:RDZ655374 RNV655372:RNV655374 RXR655372:RXR655374 SHN655372:SHN655374 SRJ655372:SRJ655374 TBF655372:TBF655374 TLB655372:TLB655374 TUX655372:TUX655374 UET655372:UET655374 UOP655372:UOP655374 UYL655372:UYL655374 VIH655372:VIH655374 VSD655372:VSD655374 WBZ655372:WBZ655374 WLV655372:WLV655374 WVR655372:WVR655374 J720908:J720910 JF720908:JF720910 TB720908:TB720910 ACX720908:ACX720910 AMT720908:AMT720910 AWP720908:AWP720910 BGL720908:BGL720910 BQH720908:BQH720910 CAD720908:CAD720910 CJZ720908:CJZ720910 CTV720908:CTV720910 DDR720908:DDR720910 DNN720908:DNN720910 DXJ720908:DXJ720910 EHF720908:EHF720910 ERB720908:ERB720910 FAX720908:FAX720910 FKT720908:FKT720910 FUP720908:FUP720910 GEL720908:GEL720910 GOH720908:GOH720910 GYD720908:GYD720910 HHZ720908:HHZ720910 HRV720908:HRV720910 IBR720908:IBR720910 ILN720908:ILN720910 IVJ720908:IVJ720910 JFF720908:JFF720910 JPB720908:JPB720910 JYX720908:JYX720910 KIT720908:KIT720910 KSP720908:KSP720910 LCL720908:LCL720910 LMH720908:LMH720910 LWD720908:LWD720910 MFZ720908:MFZ720910 MPV720908:MPV720910 MZR720908:MZR720910 NJN720908:NJN720910 NTJ720908:NTJ720910 ODF720908:ODF720910 ONB720908:ONB720910 OWX720908:OWX720910 PGT720908:PGT720910 PQP720908:PQP720910 QAL720908:QAL720910 QKH720908:QKH720910 QUD720908:QUD720910 RDZ720908:RDZ720910 RNV720908:RNV720910 RXR720908:RXR720910 SHN720908:SHN720910 SRJ720908:SRJ720910 TBF720908:TBF720910 TLB720908:TLB720910 TUX720908:TUX720910 UET720908:UET720910 UOP720908:UOP720910 UYL720908:UYL720910 VIH720908:VIH720910 VSD720908:VSD720910 WBZ720908:WBZ720910 WLV720908:WLV720910 WVR720908:WVR720910 J786444:J786446 JF786444:JF786446 TB786444:TB786446 ACX786444:ACX786446 AMT786444:AMT786446 AWP786444:AWP786446 BGL786444:BGL786446 BQH786444:BQH786446 CAD786444:CAD786446 CJZ786444:CJZ786446 CTV786444:CTV786446 DDR786444:DDR786446 DNN786444:DNN786446 DXJ786444:DXJ786446 EHF786444:EHF786446 ERB786444:ERB786446 FAX786444:FAX786446 FKT786444:FKT786446 FUP786444:FUP786446 GEL786444:GEL786446 GOH786444:GOH786446 GYD786444:GYD786446 HHZ786444:HHZ786446 HRV786444:HRV786446 IBR786444:IBR786446 ILN786444:ILN786446 IVJ786444:IVJ786446 JFF786444:JFF786446 JPB786444:JPB786446 JYX786444:JYX786446 KIT786444:KIT786446 KSP786444:KSP786446 LCL786444:LCL786446 LMH786444:LMH786446 LWD786444:LWD786446 MFZ786444:MFZ786446 MPV786444:MPV786446 MZR786444:MZR786446 NJN786444:NJN786446 NTJ786444:NTJ786446 ODF786444:ODF786446 ONB786444:ONB786446 OWX786444:OWX786446 PGT786444:PGT786446 PQP786444:PQP786446 QAL786444:QAL786446 QKH786444:QKH786446 QUD786444:QUD786446 RDZ786444:RDZ786446 RNV786444:RNV786446 RXR786444:RXR786446 SHN786444:SHN786446 SRJ786444:SRJ786446 TBF786444:TBF786446 TLB786444:TLB786446 TUX786444:TUX786446 UET786444:UET786446 UOP786444:UOP786446 UYL786444:UYL786446 VIH786444:VIH786446 VSD786444:VSD786446 WBZ786444:WBZ786446 WLV786444:WLV786446 WVR786444:WVR786446 J851980:J851982 JF851980:JF851982 TB851980:TB851982 ACX851980:ACX851982 AMT851980:AMT851982 AWP851980:AWP851982 BGL851980:BGL851982 BQH851980:BQH851982 CAD851980:CAD851982 CJZ851980:CJZ851982 CTV851980:CTV851982 DDR851980:DDR851982 DNN851980:DNN851982 DXJ851980:DXJ851982 EHF851980:EHF851982 ERB851980:ERB851982 FAX851980:FAX851982 FKT851980:FKT851982 FUP851980:FUP851982 GEL851980:GEL851982 GOH851980:GOH851982 GYD851980:GYD851982 HHZ851980:HHZ851982 HRV851980:HRV851982 IBR851980:IBR851982 ILN851980:ILN851982 IVJ851980:IVJ851982 JFF851980:JFF851982 JPB851980:JPB851982 JYX851980:JYX851982 KIT851980:KIT851982 KSP851980:KSP851982 LCL851980:LCL851982 LMH851980:LMH851982 LWD851980:LWD851982 MFZ851980:MFZ851982 MPV851980:MPV851982 MZR851980:MZR851982 NJN851980:NJN851982 NTJ851980:NTJ851982 ODF851980:ODF851982 ONB851980:ONB851982 OWX851980:OWX851982 PGT851980:PGT851982 PQP851980:PQP851982 QAL851980:QAL851982 QKH851980:QKH851982 QUD851980:QUD851982 RDZ851980:RDZ851982 RNV851980:RNV851982 RXR851980:RXR851982 SHN851980:SHN851982 SRJ851980:SRJ851982 TBF851980:TBF851982 TLB851980:TLB851982 TUX851980:TUX851982 UET851980:UET851982 UOP851980:UOP851982 UYL851980:UYL851982 VIH851980:VIH851982 VSD851980:VSD851982 WBZ851980:WBZ851982 WLV851980:WLV851982 WVR851980:WVR851982 J917516:J917518 JF917516:JF917518 TB917516:TB917518 ACX917516:ACX917518 AMT917516:AMT917518 AWP917516:AWP917518 BGL917516:BGL917518 BQH917516:BQH917518 CAD917516:CAD917518 CJZ917516:CJZ917518 CTV917516:CTV917518 DDR917516:DDR917518 DNN917516:DNN917518 DXJ917516:DXJ917518 EHF917516:EHF917518 ERB917516:ERB917518 FAX917516:FAX917518 FKT917516:FKT917518 FUP917516:FUP917518 GEL917516:GEL917518 GOH917516:GOH917518 GYD917516:GYD917518 HHZ917516:HHZ917518 HRV917516:HRV917518 IBR917516:IBR917518 ILN917516:ILN917518 IVJ917516:IVJ917518 JFF917516:JFF917518 JPB917516:JPB917518 JYX917516:JYX917518 KIT917516:KIT917518 KSP917516:KSP917518 LCL917516:LCL917518 LMH917516:LMH917518 LWD917516:LWD917518 MFZ917516:MFZ917518 MPV917516:MPV917518 MZR917516:MZR917518 NJN917516:NJN917518 NTJ917516:NTJ917518 ODF917516:ODF917518 ONB917516:ONB917518 OWX917516:OWX917518 PGT917516:PGT917518 PQP917516:PQP917518 QAL917516:QAL917518 QKH917516:QKH917518 QUD917516:QUD917518 RDZ917516:RDZ917518 RNV917516:RNV917518 RXR917516:RXR917518 SHN917516:SHN917518 SRJ917516:SRJ917518 TBF917516:TBF917518 TLB917516:TLB917518 TUX917516:TUX917518 UET917516:UET917518 UOP917516:UOP917518 UYL917516:UYL917518 VIH917516:VIH917518 VSD917516:VSD917518 WBZ917516:WBZ917518 WLV917516:WLV917518 WVR917516:WVR917518 J983052:J983054 JF983052:JF983054 TB983052:TB983054 ACX983052:ACX983054 AMT983052:AMT983054 AWP983052:AWP983054 BGL983052:BGL983054 BQH983052:BQH983054 CAD983052:CAD983054 CJZ983052:CJZ983054 CTV983052:CTV983054 DDR983052:DDR983054 DNN983052:DNN983054 DXJ983052:DXJ983054 EHF983052:EHF983054 ERB983052:ERB983054 FAX983052:FAX983054 FKT983052:FKT983054 FUP983052:FUP983054 GEL983052:GEL983054 GOH983052:GOH983054 GYD983052:GYD983054 HHZ983052:HHZ983054 HRV983052:HRV983054 IBR983052:IBR983054 ILN983052:ILN983054 IVJ983052:IVJ983054 JFF983052:JFF983054 JPB983052:JPB983054 JYX983052:JYX983054 KIT983052:KIT983054 KSP983052:KSP983054 LCL983052:LCL983054 LMH983052:LMH983054 LWD983052:LWD983054 MFZ983052:MFZ983054 MPV983052:MPV983054 MZR983052:MZR983054 NJN983052:NJN983054 NTJ983052:NTJ983054 ODF983052:ODF983054 ONB983052:ONB983054 OWX983052:OWX983054 PGT983052:PGT983054 PQP983052:PQP983054 QAL983052:QAL983054 QKH983052:QKH983054 QUD983052:QUD983054 RDZ983052:RDZ983054 RNV983052:RNV983054 RXR983052:RXR983054 SHN983052:SHN983054 SRJ983052:SRJ983054 TBF983052:TBF983054 TLB983052:TLB983054 TUX983052:TUX983054 UET983052:UET983054 UOP983052:UOP983054 UYL983052:UYL983054 VIH983052:VIH983054 VSD983052:VSD983054 WBZ983052:WBZ983054 WLV983052:WLV983054 WVR983052:WVR983054 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F21:F26 JB21:JB26 SX21:SX26 ACT21:ACT26 AMP21:AMP26 AWL21:AWL26 BGH21:BGH26 BQD21:BQD26 BZZ21:BZZ26 CJV21:CJV26 CTR21:CTR26 DDN21:DDN26 DNJ21:DNJ26 DXF21:DXF26 EHB21:EHB26 EQX21:EQX26 FAT21:FAT26 FKP21:FKP26 FUL21:FUL26 GEH21:GEH26 GOD21:GOD26 GXZ21:GXZ26 HHV21:HHV26 HRR21:HRR26 IBN21:IBN26 ILJ21:ILJ26 IVF21:IVF26 JFB21:JFB26 JOX21:JOX26 JYT21:JYT26 KIP21:KIP26 KSL21:KSL26 LCH21:LCH26 LMD21:LMD26 LVZ21:LVZ26 MFV21:MFV26 MPR21:MPR26 MZN21:MZN26 NJJ21:NJJ26 NTF21:NTF26 ODB21:ODB26 OMX21:OMX26 OWT21:OWT26 PGP21:PGP26 PQL21:PQL26 QAH21:QAH26 QKD21:QKD26 QTZ21:QTZ26 RDV21:RDV26 RNR21:RNR26 RXN21:RXN26 SHJ21:SHJ26 SRF21:SRF26 TBB21:TBB26 TKX21:TKX26 TUT21:TUT26 UEP21:UEP26 UOL21:UOL26 UYH21:UYH26 VID21:VID26 VRZ21:VRZ26 WBV21:WBV26 WLR21:WLR26 WVN21:WVN26 F65557:F65562 JB65557:JB65562 SX65557:SX65562 ACT65557:ACT65562 AMP65557:AMP65562 AWL65557:AWL65562 BGH65557:BGH65562 BQD65557:BQD65562 BZZ65557:BZZ65562 CJV65557:CJV65562 CTR65557:CTR65562 DDN65557:DDN65562 DNJ65557:DNJ65562 DXF65557:DXF65562 EHB65557:EHB65562 EQX65557:EQX65562 FAT65557:FAT65562 FKP65557:FKP65562 FUL65557:FUL65562 GEH65557:GEH65562 GOD65557:GOD65562 GXZ65557:GXZ65562 HHV65557:HHV65562 HRR65557:HRR65562 IBN65557:IBN65562 ILJ65557:ILJ65562 IVF65557:IVF65562 JFB65557:JFB65562 JOX65557:JOX65562 JYT65557:JYT65562 KIP65557:KIP65562 KSL65557:KSL65562 LCH65557:LCH65562 LMD65557:LMD65562 LVZ65557:LVZ65562 MFV65557:MFV65562 MPR65557:MPR65562 MZN65557:MZN65562 NJJ65557:NJJ65562 NTF65557:NTF65562 ODB65557:ODB65562 OMX65557:OMX65562 OWT65557:OWT65562 PGP65557:PGP65562 PQL65557:PQL65562 QAH65557:QAH65562 QKD65557:QKD65562 QTZ65557:QTZ65562 RDV65557:RDV65562 RNR65557:RNR65562 RXN65557:RXN65562 SHJ65557:SHJ65562 SRF65557:SRF65562 TBB65557:TBB65562 TKX65557:TKX65562 TUT65557:TUT65562 UEP65557:UEP65562 UOL65557:UOL65562 UYH65557:UYH65562 VID65557:VID65562 VRZ65557:VRZ65562 WBV65557:WBV65562 WLR65557:WLR65562 WVN65557:WVN65562 F131093:F131098 JB131093:JB131098 SX131093:SX131098 ACT131093:ACT131098 AMP131093:AMP131098 AWL131093:AWL131098 BGH131093:BGH131098 BQD131093:BQD131098 BZZ131093:BZZ131098 CJV131093:CJV131098 CTR131093:CTR131098 DDN131093:DDN131098 DNJ131093:DNJ131098 DXF131093:DXF131098 EHB131093:EHB131098 EQX131093:EQX131098 FAT131093:FAT131098 FKP131093:FKP131098 FUL131093:FUL131098 GEH131093:GEH131098 GOD131093:GOD131098 GXZ131093:GXZ131098 HHV131093:HHV131098 HRR131093:HRR131098 IBN131093:IBN131098 ILJ131093:ILJ131098 IVF131093:IVF131098 JFB131093:JFB131098 JOX131093:JOX131098 JYT131093:JYT131098 KIP131093:KIP131098 KSL131093:KSL131098 LCH131093:LCH131098 LMD131093:LMD131098 LVZ131093:LVZ131098 MFV131093:MFV131098 MPR131093:MPR131098 MZN131093:MZN131098 NJJ131093:NJJ131098 NTF131093:NTF131098 ODB131093:ODB131098 OMX131093:OMX131098 OWT131093:OWT131098 PGP131093:PGP131098 PQL131093:PQL131098 QAH131093:QAH131098 QKD131093:QKD131098 QTZ131093:QTZ131098 RDV131093:RDV131098 RNR131093:RNR131098 RXN131093:RXN131098 SHJ131093:SHJ131098 SRF131093:SRF131098 TBB131093:TBB131098 TKX131093:TKX131098 TUT131093:TUT131098 UEP131093:UEP131098 UOL131093:UOL131098 UYH131093:UYH131098 VID131093:VID131098 VRZ131093:VRZ131098 WBV131093:WBV131098 WLR131093:WLR131098 WVN131093:WVN131098 F196629:F196634 JB196629:JB196634 SX196629:SX196634 ACT196629:ACT196634 AMP196629:AMP196634 AWL196629:AWL196634 BGH196629:BGH196634 BQD196629:BQD196634 BZZ196629:BZZ196634 CJV196629:CJV196634 CTR196629:CTR196634 DDN196629:DDN196634 DNJ196629:DNJ196634 DXF196629:DXF196634 EHB196629:EHB196634 EQX196629:EQX196634 FAT196629:FAT196634 FKP196629:FKP196634 FUL196629:FUL196634 GEH196629:GEH196634 GOD196629:GOD196634 GXZ196629:GXZ196634 HHV196629:HHV196634 HRR196629:HRR196634 IBN196629:IBN196634 ILJ196629:ILJ196634 IVF196629:IVF196634 JFB196629:JFB196634 JOX196629:JOX196634 JYT196629:JYT196634 KIP196629:KIP196634 KSL196629:KSL196634 LCH196629:LCH196634 LMD196629:LMD196634 LVZ196629:LVZ196634 MFV196629:MFV196634 MPR196629:MPR196634 MZN196629:MZN196634 NJJ196629:NJJ196634 NTF196629:NTF196634 ODB196629:ODB196634 OMX196629:OMX196634 OWT196629:OWT196634 PGP196629:PGP196634 PQL196629:PQL196634 QAH196629:QAH196634 QKD196629:QKD196634 QTZ196629:QTZ196634 RDV196629:RDV196634 RNR196629:RNR196634 RXN196629:RXN196634 SHJ196629:SHJ196634 SRF196629:SRF196634 TBB196629:TBB196634 TKX196629:TKX196634 TUT196629:TUT196634 UEP196629:UEP196634 UOL196629:UOL196634 UYH196629:UYH196634 VID196629:VID196634 VRZ196629:VRZ196634 WBV196629:WBV196634 WLR196629:WLR196634 WVN196629:WVN196634 F262165:F262170 JB262165:JB262170 SX262165:SX262170 ACT262165:ACT262170 AMP262165:AMP262170 AWL262165:AWL262170 BGH262165:BGH262170 BQD262165:BQD262170 BZZ262165:BZZ262170 CJV262165:CJV262170 CTR262165:CTR262170 DDN262165:DDN262170 DNJ262165:DNJ262170 DXF262165:DXF262170 EHB262165:EHB262170 EQX262165:EQX262170 FAT262165:FAT262170 FKP262165:FKP262170 FUL262165:FUL262170 GEH262165:GEH262170 GOD262165:GOD262170 GXZ262165:GXZ262170 HHV262165:HHV262170 HRR262165:HRR262170 IBN262165:IBN262170 ILJ262165:ILJ262170 IVF262165:IVF262170 JFB262165:JFB262170 JOX262165:JOX262170 JYT262165:JYT262170 KIP262165:KIP262170 KSL262165:KSL262170 LCH262165:LCH262170 LMD262165:LMD262170 LVZ262165:LVZ262170 MFV262165:MFV262170 MPR262165:MPR262170 MZN262165:MZN262170 NJJ262165:NJJ262170 NTF262165:NTF262170 ODB262165:ODB262170 OMX262165:OMX262170 OWT262165:OWT262170 PGP262165:PGP262170 PQL262165:PQL262170 QAH262165:QAH262170 QKD262165:QKD262170 QTZ262165:QTZ262170 RDV262165:RDV262170 RNR262165:RNR262170 RXN262165:RXN262170 SHJ262165:SHJ262170 SRF262165:SRF262170 TBB262165:TBB262170 TKX262165:TKX262170 TUT262165:TUT262170 UEP262165:UEP262170 UOL262165:UOL262170 UYH262165:UYH262170 VID262165:VID262170 VRZ262165:VRZ262170 WBV262165:WBV262170 WLR262165:WLR262170 WVN262165:WVN262170 F327701:F327706 JB327701:JB327706 SX327701:SX327706 ACT327701:ACT327706 AMP327701:AMP327706 AWL327701:AWL327706 BGH327701:BGH327706 BQD327701:BQD327706 BZZ327701:BZZ327706 CJV327701:CJV327706 CTR327701:CTR327706 DDN327701:DDN327706 DNJ327701:DNJ327706 DXF327701:DXF327706 EHB327701:EHB327706 EQX327701:EQX327706 FAT327701:FAT327706 FKP327701:FKP327706 FUL327701:FUL327706 GEH327701:GEH327706 GOD327701:GOD327706 GXZ327701:GXZ327706 HHV327701:HHV327706 HRR327701:HRR327706 IBN327701:IBN327706 ILJ327701:ILJ327706 IVF327701:IVF327706 JFB327701:JFB327706 JOX327701:JOX327706 JYT327701:JYT327706 KIP327701:KIP327706 KSL327701:KSL327706 LCH327701:LCH327706 LMD327701:LMD327706 LVZ327701:LVZ327706 MFV327701:MFV327706 MPR327701:MPR327706 MZN327701:MZN327706 NJJ327701:NJJ327706 NTF327701:NTF327706 ODB327701:ODB327706 OMX327701:OMX327706 OWT327701:OWT327706 PGP327701:PGP327706 PQL327701:PQL327706 QAH327701:QAH327706 QKD327701:QKD327706 QTZ327701:QTZ327706 RDV327701:RDV327706 RNR327701:RNR327706 RXN327701:RXN327706 SHJ327701:SHJ327706 SRF327701:SRF327706 TBB327701:TBB327706 TKX327701:TKX327706 TUT327701:TUT327706 UEP327701:UEP327706 UOL327701:UOL327706 UYH327701:UYH327706 VID327701:VID327706 VRZ327701:VRZ327706 WBV327701:WBV327706 WLR327701:WLR327706 WVN327701:WVN327706 F393237:F393242 JB393237:JB393242 SX393237:SX393242 ACT393237:ACT393242 AMP393237:AMP393242 AWL393237:AWL393242 BGH393237:BGH393242 BQD393237:BQD393242 BZZ393237:BZZ393242 CJV393237:CJV393242 CTR393237:CTR393242 DDN393237:DDN393242 DNJ393237:DNJ393242 DXF393237:DXF393242 EHB393237:EHB393242 EQX393237:EQX393242 FAT393237:FAT393242 FKP393237:FKP393242 FUL393237:FUL393242 GEH393237:GEH393242 GOD393237:GOD393242 GXZ393237:GXZ393242 HHV393237:HHV393242 HRR393237:HRR393242 IBN393237:IBN393242 ILJ393237:ILJ393242 IVF393237:IVF393242 JFB393237:JFB393242 JOX393237:JOX393242 JYT393237:JYT393242 KIP393237:KIP393242 KSL393237:KSL393242 LCH393237:LCH393242 LMD393237:LMD393242 LVZ393237:LVZ393242 MFV393237:MFV393242 MPR393237:MPR393242 MZN393237:MZN393242 NJJ393237:NJJ393242 NTF393237:NTF393242 ODB393237:ODB393242 OMX393237:OMX393242 OWT393237:OWT393242 PGP393237:PGP393242 PQL393237:PQL393242 QAH393237:QAH393242 QKD393237:QKD393242 QTZ393237:QTZ393242 RDV393237:RDV393242 RNR393237:RNR393242 RXN393237:RXN393242 SHJ393237:SHJ393242 SRF393237:SRF393242 TBB393237:TBB393242 TKX393237:TKX393242 TUT393237:TUT393242 UEP393237:UEP393242 UOL393237:UOL393242 UYH393237:UYH393242 VID393237:VID393242 VRZ393237:VRZ393242 WBV393237:WBV393242 WLR393237:WLR393242 WVN393237:WVN393242 F458773:F458778 JB458773:JB458778 SX458773:SX458778 ACT458773:ACT458778 AMP458773:AMP458778 AWL458773:AWL458778 BGH458773:BGH458778 BQD458773:BQD458778 BZZ458773:BZZ458778 CJV458773:CJV458778 CTR458773:CTR458778 DDN458773:DDN458778 DNJ458773:DNJ458778 DXF458773:DXF458778 EHB458773:EHB458778 EQX458773:EQX458778 FAT458773:FAT458778 FKP458773:FKP458778 FUL458773:FUL458778 GEH458773:GEH458778 GOD458773:GOD458778 GXZ458773:GXZ458778 HHV458773:HHV458778 HRR458773:HRR458778 IBN458773:IBN458778 ILJ458773:ILJ458778 IVF458773:IVF458778 JFB458773:JFB458778 JOX458773:JOX458778 JYT458773:JYT458778 KIP458773:KIP458778 KSL458773:KSL458778 LCH458773:LCH458778 LMD458773:LMD458778 LVZ458773:LVZ458778 MFV458773:MFV458778 MPR458773:MPR458778 MZN458773:MZN458778 NJJ458773:NJJ458778 NTF458773:NTF458778 ODB458773:ODB458778 OMX458773:OMX458778 OWT458773:OWT458778 PGP458773:PGP458778 PQL458773:PQL458778 QAH458773:QAH458778 QKD458773:QKD458778 QTZ458773:QTZ458778 RDV458773:RDV458778 RNR458773:RNR458778 RXN458773:RXN458778 SHJ458773:SHJ458778 SRF458773:SRF458778 TBB458773:TBB458778 TKX458773:TKX458778 TUT458773:TUT458778 UEP458773:UEP458778 UOL458773:UOL458778 UYH458773:UYH458778 VID458773:VID458778 VRZ458773:VRZ458778 WBV458773:WBV458778 WLR458773:WLR458778 WVN458773:WVN458778 F524309:F524314 JB524309:JB524314 SX524309:SX524314 ACT524309:ACT524314 AMP524309:AMP524314 AWL524309:AWL524314 BGH524309:BGH524314 BQD524309:BQD524314 BZZ524309:BZZ524314 CJV524309:CJV524314 CTR524309:CTR524314 DDN524309:DDN524314 DNJ524309:DNJ524314 DXF524309:DXF524314 EHB524309:EHB524314 EQX524309:EQX524314 FAT524309:FAT524314 FKP524309:FKP524314 FUL524309:FUL524314 GEH524309:GEH524314 GOD524309:GOD524314 GXZ524309:GXZ524314 HHV524309:HHV524314 HRR524309:HRR524314 IBN524309:IBN524314 ILJ524309:ILJ524314 IVF524309:IVF524314 JFB524309:JFB524314 JOX524309:JOX524314 JYT524309:JYT524314 KIP524309:KIP524314 KSL524309:KSL524314 LCH524309:LCH524314 LMD524309:LMD524314 LVZ524309:LVZ524314 MFV524309:MFV524314 MPR524309:MPR524314 MZN524309:MZN524314 NJJ524309:NJJ524314 NTF524309:NTF524314 ODB524309:ODB524314 OMX524309:OMX524314 OWT524309:OWT524314 PGP524309:PGP524314 PQL524309:PQL524314 QAH524309:QAH524314 QKD524309:QKD524314 QTZ524309:QTZ524314 RDV524309:RDV524314 RNR524309:RNR524314 RXN524309:RXN524314 SHJ524309:SHJ524314 SRF524309:SRF524314 TBB524309:TBB524314 TKX524309:TKX524314 TUT524309:TUT524314 UEP524309:UEP524314 UOL524309:UOL524314 UYH524309:UYH524314 VID524309:VID524314 VRZ524309:VRZ524314 WBV524309:WBV524314 WLR524309:WLR524314 WVN524309:WVN524314 F589845:F589850 JB589845:JB589850 SX589845:SX589850 ACT589845:ACT589850 AMP589845:AMP589850 AWL589845:AWL589850 BGH589845:BGH589850 BQD589845:BQD589850 BZZ589845:BZZ589850 CJV589845:CJV589850 CTR589845:CTR589850 DDN589845:DDN589850 DNJ589845:DNJ589850 DXF589845:DXF589850 EHB589845:EHB589850 EQX589845:EQX589850 FAT589845:FAT589850 FKP589845:FKP589850 FUL589845:FUL589850 GEH589845:GEH589850 GOD589845:GOD589850 GXZ589845:GXZ589850 HHV589845:HHV589850 HRR589845:HRR589850 IBN589845:IBN589850 ILJ589845:ILJ589850 IVF589845:IVF589850 JFB589845:JFB589850 JOX589845:JOX589850 JYT589845:JYT589850 KIP589845:KIP589850 KSL589845:KSL589850 LCH589845:LCH589850 LMD589845:LMD589850 LVZ589845:LVZ589850 MFV589845:MFV589850 MPR589845:MPR589850 MZN589845:MZN589850 NJJ589845:NJJ589850 NTF589845:NTF589850 ODB589845:ODB589850 OMX589845:OMX589850 OWT589845:OWT589850 PGP589845:PGP589850 PQL589845:PQL589850 QAH589845:QAH589850 QKD589845:QKD589850 QTZ589845:QTZ589850 RDV589845:RDV589850 RNR589845:RNR589850 RXN589845:RXN589850 SHJ589845:SHJ589850 SRF589845:SRF589850 TBB589845:TBB589850 TKX589845:TKX589850 TUT589845:TUT589850 UEP589845:UEP589850 UOL589845:UOL589850 UYH589845:UYH589850 VID589845:VID589850 VRZ589845:VRZ589850 WBV589845:WBV589850 WLR589845:WLR589850 WVN589845:WVN589850 F655381:F655386 JB655381:JB655386 SX655381:SX655386 ACT655381:ACT655386 AMP655381:AMP655386 AWL655381:AWL655386 BGH655381:BGH655386 BQD655381:BQD655386 BZZ655381:BZZ655386 CJV655381:CJV655386 CTR655381:CTR655386 DDN655381:DDN655386 DNJ655381:DNJ655386 DXF655381:DXF655386 EHB655381:EHB655386 EQX655381:EQX655386 FAT655381:FAT655386 FKP655381:FKP655386 FUL655381:FUL655386 GEH655381:GEH655386 GOD655381:GOD655386 GXZ655381:GXZ655386 HHV655381:HHV655386 HRR655381:HRR655386 IBN655381:IBN655386 ILJ655381:ILJ655386 IVF655381:IVF655386 JFB655381:JFB655386 JOX655381:JOX655386 JYT655381:JYT655386 KIP655381:KIP655386 KSL655381:KSL655386 LCH655381:LCH655386 LMD655381:LMD655386 LVZ655381:LVZ655386 MFV655381:MFV655386 MPR655381:MPR655386 MZN655381:MZN655386 NJJ655381:NJJ655386 NTF655381:NTF655386 ODB655381:ODB655386 OMX655381:OMX655386 OWT655381:OWT655386 PGP655381:PGP655386 PQL655381:PQL655386 QAH655381:QAH655386 QKD655381:QKD655386 QTZ655381:QTZ655386 RDV655381:RDV655386 RNR655381:RNR655386 RXN655381:RXN655386 SHJ655381:SHJ655386 SRF655381:SRF655386 TBB655381:TBB655386 TKX655381:TKX655386 TUT655381:TUT655386 UEP655381:UEP655386 UOL655381:UOL655386 UYH655381:UYH655386 VID655381:VID655386 VRZ655381:VRZ655386 WBV655381:WBV655386 WLR655381:WLR655386 WVN655381:WVN655386 F720917:F720922 JB720917:JB720922 SX720917:SX720922 ACT720917:ACT720922 AMP720917:AMP720922 AWL720917:AWL720922 BGH720917:BGH720922 BQD720917:BQD720922 BZZ720917:BZZ720922 CJV720917:CJV720922 CTR720917:CTR720922 DDN720917:DDN720922 DNJ720917:DNJ720922 DXF720917:DXF720922 EHB720917:EHB720922 EQX720917:EQX720922 FAT720917:FAT720922 FKP720917:FKP720922 FUL720917:FUL720922 GEH720917:GEH720922 GOD720917:GOD720922 GXZ720917:GXZ720922 HHV720917:HHV720922 HRR720917:HRR720922 IBN720917:IBN720922 ILJ720917:ILJ720922 IVF720917:IVF720922 JFB720917:JFB720922 JOX720917:JOX720922 JYT720917:JYT720922 KIP720917:KIP720922 KSL720917:KSL720922 LCH720917:LCH720922 LMD720917:LMD720922 LVZ720917:LVZ720922 MFV720917:MFV720922 MPR720917:MPR720922 MZN720917:MZN720922 NJJ720917:NJJ720922 NTF720917:NTF720922 ODB720917:ODB720922 OMX720917:OMX720922 OWT720917:OWT720922 PGP720917:PGP720922 PQL720917:PQL720922 QAH720917:QAH720922 QKD720917:QKD720922 QTZ720917:QTZ720922 RDV720917:RDV720922 RNR720917:RNR720922 RXN720917:RXN720922 SHJ720917:SHJ720922 SRF720917:SRF720922 TBB720917:TBB720922 TKX720917:TKX720922 TUT720917:TUT720922 UEP720917:UEP720922 UOL720917:UOL720922 UYH720917:UYH720922 VID720917:VID720922 VRZ720917:VRZ720922 WBV720917:WBV720922 WLR720917:WLR720922 WVN720917:WVN720922 F786453:F786458 JB786453:JB786458 SX786453:SX786458 ACT786453:ACT786458 AMP786453:AMP786458 AWL786453:AWL786458 BGH786453:BGH786458 BQD786453:BQD786458 BZZ786453:BZZ786458 CJV786453:CJV786458 CTR786453:CTR786458 DDN786453:DDN786458 DNJ786453:DNJ786458 DXF786453:DXF786458 EHB786453:EHB786458 EQX786453:EQX786458 FAT786453:FAT786458 FKP786453:FKP786458 FUL786453:FUL786458 GEH786453:GEH786458 GOD786453:GOD786458 GXZ786453:GXZ786458 HHV786453:HHV786458 HRR786453:HRR786458 IBN786453:IBN786458 ILJ786453:ILJ786458 IVF786453:IVF786458 JFB786453:JFB786458 JOX786453:JOX786458 JYT786453:JYT786458 KIP786453:KIP786458 KSL786453:KSL786458 LCH786453:LCH786458 LMD786453:LMD786458 LVZ786453:LVZ786458 MFV786453:MFV786458 MPR786453:MPR786458 MZN786453:MZN786458 NJJ786453:NJJ786458 NTF786453:NTF786458 ODB786453:ODB786458 OMX786453:OMX786458 OWT786453:OWT786458 PGP786453:PGP786458 PQL786453:PQL786458 QAH786453:QAH786458 QKD786453:QKD786458 QTZ786453:QTZ786458 RDV786453:RDV786458 RNR786453:RNR786458 RXN786453:RXN786458 SHJ786453:SHJ786458 SRF786453:SRF786458 TBB786453:TBB786458 TKX786453:TKX786458 TUT786453:TUT786458 UEP786453:UEP786458 UOL786453:UOL786458 UYH786453:UYH786458 VID786453:VID786458 VRZ786453:VRZ786458 WBV786453:WBV786458 WLR786453:WLR786458 WVN786453:WVN786458 F851989:F851994 JB851989:JB851994 SX851989:SX851994 ACT851989:ACT851994 AMP851989:AMP851994 AWL851989:AWL851994 BGH851989:BGH851994 BQD851989:BQD851994 BZZ851989:BZZ851994 CJV851989:CJV851994 CTR851989:CTR851994 DDN851989:DDN851994 DNJ851989:DNJ851994 DXF851989:DXF851994 EHB851989:EHB851994 EQX851989:EQX851994 FAT851989:FAT851994 FKP851989:FKP851994 FUL851989:FUL851994 GEH851989:GEH851994 GOD851989:GOD851994 GXZ851989:GXZ851994 HHV851989:HHV851994 HRR851989:HRR851994 IBN851989:IBN851994 ILJ851989:ILJ851994 IVF851989:IVF851994 JFB851989:JFB851994 JOX851989:JOX851994 JYT851989:JYT851994 KIP851989:KIP851994 KSL851989:KSL851994 LCH851989:LCH851994 LMD851989:LMD851994 LVZ851989:LVZ851994 MFV851989:MFV851994 MPR851989:MPR851994 MZN851989:MZN851994 NJJ851989:NJJ851994 NTF851989:NTF851994 ODB851989:ODB851994 OMX851989:OMX851994 OWT851989:OWT851994 PGP851989:PGP851994 PQL851989:PQL851994 QAH851989:QAH851994 QKD851989:QKD851994 QTZ851989:QTZ851994 RDV851989:RDV851994 RNR851989:RNR851994 RXN851989:RXN851994 SHJ851989:SHJ851994 SRF851989:SRF851994 TBB851989:TBB851994 TKX851989:TKX851994 TUT851989:TUT851994 UEP851989:UEP851994 UOL851989:UOL851994 UYH851989:UYH851994 VID851989:VID851994 VRZ851989:VRZ851994 WBV851989:WBV851994 WLR851989:WLR851994 WVN851989:WVN851994 F917525:F917530 JB917525:JB917530 SX917525:SX917530 ACT917525:ACT917530 AMP917525:AMP917530 AWL917525:AWL917530 BGH917525:BGH917530 BQD917525:BQD917530 BZZ917525:BZZ917530 CJV917525:CJV917530 CTR917525:CTR917530 DDN917525:DDN917530 DNJ917525:DNJ917530 DXF917525:DXF917530 EHB917525:EHB917530 EQX917525:EQX917530 FAT917525:FAT917530 FKP917525:FKP917530 FUL917525:FUL917530 GEH917525:GEH917530 GOD917525:GOD917530 GXZ917525:GXZ917530 HHV917525:HHV917530 HRR917525:HRR917530 IBN917525:IBN917530 ILJ917525:ILJ917530 IVF917525:IVF917530 JFB917525:JFB917530 JOX917525:JOX917530 JYT917525:JYT917530 KIP917525:KIP917530 KSL917525:KSL917530 LCH917525:LCH917530 LMD917525:LMD917530 LVZ917525:LVZ917530 MFV917525:MFV917530 MPR917525:MPR917530 MZN917525:MZN917530 NJJ917525:NJJ917530 NTF917525:NTF917530 ODB917525:ODB917530 OMX917525:OMX917530 OWT917525:OWT917530 PGP917525:PGP917530 PQL917525:PQL917530 QAH917525:QAH917530 QKD917525:QKD917530 QTZ917525:QTZ917530 RDV917525:RDV917530 RNR917525:RNR917530 RXN917525:RXN917530 SHJ917525:SHJ917530 SRF917525:SRF917530 TBB917525:TBB917530 TKX917525:TKX917530 TUT917525:TUT917530 UEP917525:UEP917530 UOL917525:UOL917530 UYH917525:UYH917530 VID917525:VID917530 VRZ917525:VRZ917530 WBV917525:WBV917530 WLR917525:WLR917530 WVN917525:WVN917530 F983061:F983066 JB983061:JB983066 SX983061:SX983066 ACT983061:ACT983066 AMP983061:AMP983066 AWL983061:AWL983066 BGH983061:BGH983066 BQD983061:BQD983066 BZZ983061:BZZ983066 CJV983061:CJV983066 CTR983061:CTR983066 DDN983061:DDN983066 DNJ983061:DNJ983066 DXF983061:DXF983066 EHB983061:EHB983066 EQX983061:EQX983066 FAT983061:FAT983066 FKP983061:FKP983066 FUL983061:FUL983066 GEH983061:GEH983066 GOD983061:GOD983066 GXZ983061:GXZ983066 HHV983061:HHV983066 HRR983061:HRR983066 IBN983061:IBN983066 ILJ983061:ILJ983066 IVF983061:IVF983066 JFB983061:JFB983066 JOX983061:JOX983066 JYT983061:JYT983066 KIP983061:KIP983066 KSL983061:KSL983066 LCH983061:LCH983066 LMD983061:LMD983066 LVZ983061:LVZ983066 MFV983061:MFV983066 MPR983061:MPR983066 MZN983061:MZN983066 NJJ983061:NJJ983066 NTF983061:NTF983066 ODB983061:ODB983066 OMX983061:OMX983066 OWT983061:OWT983066 PGP983061:PGP983066 PQL983061:PQL983066 QAH983061:QAH983066 QKD983061:QKD983066 QTZ983061:QTZ983066 RDV983061:RDV983066 RNR983061:RNR983066 RXN983061:RXN983066 SHJ983061:SHJ983066 SRF983061:SRF983066 TBB983061:TBB983066 TKX983061:TKX983066 TUT983061:TUT983066 UEP983061:UEP983066 UOL983061:UOL983066 UYH983061:UYH983066 VID983061:VID983066 VRZ983061:VRZ983066 WBV983061:WBV983066 WLR983061:WLR983066 WVN983061:WVN983066 H21:H22 JD21:JD22 SZ21:SZ22 ACV21:ACV22 AMR21:AMR22 AWN21:AWN22 BGJ21:BGJ22 BQF21:BQF22 CAB21:CAB22 CJX21:CJX22 CTT21:CTT22 DDP21:DDP22 DNL21:DNL22 DXH21:DXH22 EHD21:EHD22 EQZ21:EQZ22 FAV21:FAV22 FKR21:FKR22 FUN21:FUN22 GEJ21:GEJ22 GOF21:GOF22 GYB21:GYB22 HHX21:HHX22 HRT21:HRT22 IBP21:IBP22 ILL21:ILL22 IVH21:IVH22 JFD21:JFD22 JOZ21:JOZ22 JYV21:JYV22 KIR21:KIR22 KSN21:KSN22 LCJ21:LCJ22 LMF21:LMF22 LWB21:LWB22 MFX21:MFX22 MPT21:MPT22 MZP21:MZP22 NJL21:NJL22 NTH21:NTH22 ODD21:ODD22 OMZ21:OMZ22 OWV21:OWV22 PGR21:PGR22 PQN21:PQN22 QAJ21:QAJ22 QKF21:QKF22 QUB21:QUB22 RDX21:RDX22 RNT21:RNT22 RXP21:RXP22 SHL21:SHL22 SRH21:SRH22 TBD21:TBD22 TKZ21:TKZ22 TUV21:TUV22 UER21:UER22 UON21:UON22 UYJ21:UYJ22 VIF21:VIF22 VSB21:VSB22 WBX21:WBX22 WLT21:WLT22 WVP21:WVP22 H65557:H65558 JD65557:JD65558 SZ65557:SZ65558 ACV65557:ACV65558 AMR65557:AMR65558 AWN65557:AWN65558 BGJ65557:BGJ65558 BQF65557:BQF65558 CAB65557:CAB65558 CJX65557:CJX65558 CTT65557:CTT65558 DDP65557:DDP65558 DNL65557:DNL65558 DXH65557:DXH65558 EHD65557:EHD65558 EQZ65557:EQZ65558 FAV65557:FAV65558 FKR65557:FKR65558 FUN65557:FUN65558 GEJ65557:GEJ65558 GOF65557:GOF65558 GYB65557:GYB65558 HHX65557:HHX65558 HRT65557:HRT65558 IBP65557:IBP65558 ILL65557:ILL65558 IVH65557:IVH65558 JFD65557:JFD65558 JOZ65557:JOZ65558 JYV65557:JYV65558 KIR65557:KIR65558 KSN65557:KSN65558 LCJ65557:LCJ65558 LMF65557:LMF65558 LWB65557:LWB65558 MFX65557:MFX65558 MPT65557:MPT65558 MZP65557:MZP65558 NJL65557:NJL65558 NTH65557:NTH65558 ODD65557:ODD65558 OMZ65557:OMZ65558 OWV65557:OWV65558 PGR65557:PGR65558 PQN65557:PQN65558 QAJ65557:QAJ65558 QKF65557:QKF65558 QUB65557:QUB65558 RDX65557:RDX65558 RNT65557:RNT65558 RXP65557:RXP65558 SHL65557:SHL65558 SRH65557:SRH65558 TBD65557:TBD65558 TKZ65557:TKZ65558 TUV65557:TUV65558 UER65557:UER65558 UON65557:UON65558 UYJ65557:UYJ65558 VIF65557:VIF65558 VSB65557:VSB65558 WBX65557:WBX65558 WLT65557:WLT65558 WVP65557:WVP65558 H131093:H131094 JD131093:JD131094 SZ131093:SZ131094 ACV131093:ACV131094 AMR131093:AMR131094 AWN131093:AWN131094 BGJ131093:BGJ131094 BQF131093:BQF131094 CAB131093:CAB131094 CJX131093:CJX131094 CTT131093:CTT131094 DDP131093:DDP131094 DNL131093:DNL131094 DXH131093:DXH131094 EHD131093:EHD131094 EQZ131093:EQZ131094 FAV131093:FAV131094 FKR131093:FKR131094 FUN131093:FUN131094 GEJ131093:GEJ131094 GOF131093:GOF131094 GYB131093:GYB131094 HHX131093:HHX131094 HRT131093:HRT131094 IBP131093:IBP131094 ILL131093:ILL131094 IVH131093:IVH131094 JFD131093:JFD131094 JOZ131093:JOZ131094 JYV131093:JYV131094 KIR131093:KIR131094 KSN131093:KSN131094 LCJ131093:LCJ131094 LMF131093:LMF131094 LWB131093:LWB131094 MFX131093:MFX131094 MPT131093:MPT131094 MZP131093:MZP131094 NJL131093:NJL131094 NTH131093:NTH131094 ODD131093:ODD131094 OMZ131093:OMZ131094 OWV131093:OWV131094 PGR131093:PGR131094 PQN131093:PQN131094 QAJ131093:QAJ131094 QKF131093:QKF131094 QUB131093:QUB131094 RDX131093:RDX131094 RNT131093:RNT131094 RXP131093:RXP131094 SHL131093:SHL131094 SRH131093:SRH131094 TBD131093:TBD131094 TKZ131093:TKZ131094 TUV131093:TUV131094 UER131093:UER131094 UON131093:UON131094 UYJ131093:UYJ131094 VIF131093:VIF131094 VSB131093:VSB131094 WBX131093:WBX131094 WLT131093:WLT131094 WVP131093:WVP131094 H196629:H196630 JD196629:JD196630 SZ196629:SZ196630 ACV196629:ACV196630 AMR196629:AMR196630 AWN196629:AWN196630 BGJ196629:BGJ196630 BQF196629:BQF196630 CAB196629:CAB196630 CJX196629:CJX196630 CTT196629:CTT196630 DDP196629:DDP196630 DNL196629:DNL196630 DXH196629:DXH196630 EHD196629:EHD196630 EQZ196629:EQZ196630 FAV196629:FAV196630 FKR196629:FKR196630 FUN196629:FUN196630 GEJ196629:GEJ196630 GOF196629:GOF196630 GYB196629:GYB196630 HHX196629:HHX196630 HRT196629:HRT196630 IBP196629:IBP196630 ILL196629:ILL196630 IVH196629:IVH196630 JFD196629:JFD196630 JOZ196629:JOZ196630 JYV196629:JYV196630 KIR196629:KIR196630 KSN196629:KSN196630 LCJ196629:LCJ196630 LMF196629:LMF196630 LWB196629:LWB196630 MFX196629:MFX196630 MPT196629:MPT196630 MZP196629:MZP196630 NJL196629:NJL196630 NTH196629:NTH196630 ODD196629:ODD196630 OMZ196629:OMZ196630 OWV196629:OWV196630 PGR196629:PGR196630 PQN196629:PQN196630 QAJ196629:QAJ196630 QKF196629:QKF196630 QUB196629:QUB196630 RDX196629:RDX196630 RNT196629:RNT196630 RXP196629:RXP196630 SHL196629:SHL196630 SRH196629:SRH196630 TBD196629:TBD196630 TKZ196629:TKZ196630 TUV196629:TUV196630 UER196629:UER196630 UON196629:UON196630 UYJ196629:UYJ196630 VIF196629:VIF196630 VSB196629:VSB196630 WBX196629:WBX196630 WLT196629:WLT196630 WVP196629:WVP196630 H262165:H262166 JD262165:JD262166 SZ262165:SZ262166 ACV262165:ACV262166 AMR262165:AMR262166 AWN262165:AWN262166 BGJ262165:BGJ262166 BQF262165:BQF262166 CAB262165:CAB262166 CJX262165:CJX262166 CTT262165:CTT262166 DDP262165:DDP262166 DNL262165:DNL262166 DXH262165:DXH262166 EHD262165:EHD262166 EQZ262165:EQZ262166 FAV262165:FAV262166 FKR262165:FKR262166 FUN262165:FUN262166 GEJ262165:GEJ262166 GOF262165:GOF262166 GYB262165:GYB262166 HHX262165:HHX262166 HRT262165:HRT262166 IBP262165:IBP262166 ILL262165:ILL262166 IVH262165:IVH262166 JFD262165:JFD262166 JOZ262165:JOZ262166 JYV262165:JYV262166 KIR262165:KIR262166 KSN262165:KSN262166 LCJ262165:LCJ262166 LMF262165:LMF262166 LWB262165:LWB262166 MFX262165:MFX262166 MPT262165:MPT262166 MZP262165:MZP262166 NJL262165:NJL262166 NTH262165:NTH262166 ODD262165:ODD262166 OMZ262165:OMZ262166 OWV262165:OWV262166 PGR262165:PGR262166 PQN262165:PQN262166 QAJ262165:QAJ262166 QKF262165:QKF262166 QUB262165:QUB262166 RDX262165:RDX262166 RNT262165:RNT262166 RXP262165:RXP262166 SHL262165:SHL262166 SRH262165:SRH262166 TBD262165:TBD262166 TKZ262165:TKZ262166 TUV262165:TUV262166 UER262165:UER262166 UON262165:UON262166 UYJ262165:UYJ262166 VIF262165:VIF262166 VSB262165:VSB262166 WBX262165:WBX262166 WLT262165:WLT262166 WVP262165:WVP262166 H327701:H327702 JD327701:JD327702 SZ327701:SZ327702 ACV327701:ACV327702 AMR327701:AMR327702 AWN327701:AWN327702 BGJ327701:BGJ327702 BQF327701:BQF327702 CAB327701:CAB327702 CJX327701:CJX327702 CTT327701:CTT327702 DDP327701:DDP327702 DNL327701:DNL327702 DXH327701:DXH327702 EHD327701:EHD327702 EQZ327701:EQZ327702 FAV327701:FAV327702 FKR327701:FKR327702 FUN327701:FUN327702 GEJ327701:GEJ327702 GOF327701:GOF327702 GYB327701:GYB327702 HHX327701:HHX327702 HRT327701:HRT327702 IBP327701:IBP327702 ILL327701:ILL327702 IVH327701:IVH327702 JFD327701:JFD327702 JOZ327701:JOZ327702 JYV327701:JYV327702 KIR327701:KIR327702 KSN327701:KSN327702 LCJ327701:LCJ327702 LMF327701:LMF327702 LWB327701:LWB327702 MFX327701:MFX327702 MPT327701:MPT327702 MZP327701:MZP327702 NJL327701:NJL327702 NTH327701:NTH327702 ODD327701:ODD327702 OMZ327701:OMZ327702 OWV327701:OWV327702 PGR327701:PGR327702 PQN327701:PQN327702 QAJ327701:QAJ327702 QKF327701:QKF327702 QUB327701:QUB327702 RDX327701:RDX327702 RNT327701:RNT327702 RXP327701:RXP327702 SHL327701:SHL327702 SRH327701:SRH327702 TBD327701:TBD327702 TKZ327701:TKZ327702 TUV327701:TUV327702 UER327701:UER327702 UON327701:UON327702 UYJ327701:UYJ327702 VIF327701:VIF327702 VSB327701:VSB327702 WBX327701:WBX327702 WLT327701:WLT327702 WVP327701:WVP327702 H393237:H393238 JD393237:JD393238 SZ393237:SZ393238 ACV393237:ACV393238 AMR393237:AMR393238 AWN393237:AWN393238 BGJ393237:BGJ393238 BQF393237:BQF393238 CAB393237:CAB393238 CJX393237:CJX393238 CTT393237:CTT393238 DDP393237:DDP393238 DNL393237:DNL393238 DXH393237:DXH393238 EHD393237:EHD393238 EQZ393237:EQZ393238 FAV393237:FAV393238 FKR393237:FKR393238 FUN393237:FUN393238 GEJ393237:GEJ393238 GOF393237:GOF393238 GYB393237:GYB393238 HHX393237:HHX393238 HRT393237:HRT393238 IBP393237:IBP393238 ILL393237:ILL393238 IVH393237:IVH393238 JFD393237:JFD393238 JOZ393237:JOZ393238 JYV393237:JYV393238 KIR393237:KIR393238 KSN393237:KSN393238 LCJ393237:LCJ393238 LMF393237:LMF393238 LWB393237:LWB393238 MFX393237:MFX393238 MPT393237:MPT393238 MZP393237:MZP393238 NJL393237:NJL393238 NTH393237:NTH393238 ODD393237:ODD393238 OMZ393237:OMZ393238 OWV393237:OWV393238 PGR393237:PGR393238 PQN393237:PQN393238 QAJ393237:QAJ393238 QKF393237:QKF393238 QUB393237:QUB393238 RDX393237:RDX393238 RNT393237:RNT393238 RXP393237:RXP393238 SHL393237:SHL393238 SRH393237:SRH393238 TBD393237:TBD393238 TKZ393237:TKZ393238 TUV393237:TUV393238 UER393237:UER393238 UON393237:UON393238 UYJ393237:UYJ393238 VIF393237:VIF393238 VSB393237:VSB393238 WBX393237:WBX393238 WLT393237:WLT393238 WVP393237:WVP393238 H458773:H458774 JD458773:JD458774 SZ458773:SZ458774 ACV458773:ACV458774 AMR458773:AMR458774 AWN458773:AWN458774 BGJ458773:BGJ458774 BQF458773:BQF458774 CAB458773:CAB458774 CJX458773:CJX458774 CTT458773:CTT458774 DDP458773:DDP458774 DNL458773:DNL458774 DXH458773:DXH458774 EHD458773:EHD458774 EQZ458773:EQZ458774 FAV458773:FAV458774 FKR458773:FKR458774 FUN458773:FUN458774 GEJ458773:GEJ458774 GOF458773:GOF458774 GYB458773:GYB458774 HHX458773:HHX458774 HRT458773:HRT458774 IBP458773:IBP458774 ILL458773:ILL458774 IVH458773:IVH458774 JFD458773:JFD458774 JOZ458773:JOZ458774 JYV458773:JYV458774 KIR458773:KIR458774 KSN458773:KSN458774 LCJ458773:LCJ458774 LMF458773:LMF458774 LWB458773:LWB458774 MFX458773:MFX458774 MPT458773:MPT458774 MZP458773:MZP458774 NJL458773:NJL458774 NTH458773:NTH458774 ODD458773:ODD458774 OMZ458773:OMZ458774 OWV458773:OWV458774 PGR458773:PGR458774 PQN458773:PQN458774 QAJ458773:QAJ458774 QKF458773:QKF458774 QUB458773:QUB458774 RDX458773:RDX458774 RNT458773:RNT458774 RXP458773:RXP458774 SHL458773:SHL458774 SRH458773:SRH458774 TBD458773:TBD458774 TKZ458773:TKZ458774 TUV458773:TUV458774 UER458773:UER458774 UON458773:UON458774 UYJ458773:UYJ458774 VIF458773:VIF458774 VSB458773:VSB458774 WBX458773:WBX458774 WLT458773:WLT458774 WVP458773:WVP458774 H524309:H524310 JD524309:JD524310 SZ524309:SZ524310 ACV524309:ACV524310 AMR524309:AMR524310 AWN524309:AWN524310 BGJ524309:BGJ524310 BQF524309:BQF524310 CAB524309:CAB524310 CJX524309:CJX524310 CTT524309:CTT524310 DDP524309:DDP524310 DNL524309:DNL524310 DXH524309:DXH524310 EHD524309:EHD524310 EQZ524309:EQZ524310 FAV524309:FAV524310 FKR524309:FKR524310 FUN524309:FUN524310 GEJ524309:GEJ524310 GOF524309:GOF524310 GYB524309:GYB524310 HHX524309:HHX524310 HRT524309:HRT524310 IBP524309:IBP524310 ILL524309:ILL524310 IVH524309:IVH524310 JFD524309:JFD524310 JOZ524309:JOZ524310 JYV524309:JYV524310 KIR524309:KIR524310 KSN524309:KSN524310 LCJ524309:LCJ524310 LMF524309:LMF524310 LWB524309:LWB524310 MFX524309:MFX524310 MPT524309:MPT524310 MZP524309:MZP524310 NJL524309:NJL524310 NTH524309:NTH524310 ODD524309:ODD524310 OMZ524309:OMZ524310 OWV524309:OWV524310 PGR524309:PGR524310 PQN524309:PQN524310 QAJ524309:QAJ524310 QKF524309:QKF524310 QUB524309:QUB524310 RDX524309:RDX524310 RNT524309:RNT524310 RXP524309:RXP524310 SHL524309:SHL524310 SRH524309:SRH524310 TBD524309:TBD524310 TKZ524309:TKZ524310 TUV524309:TUV524310 UER524309:UER524310 UON524309:UON524310 UYJ524309:UYJ524310 VIF524309:VIF524310 VSB524309:VSB524310 WBX524309:WBX524310 WLT524309:WLT524310 WVP524309:WVP524310 H589845:H589846 JD589845:JD589846 SZ589845:SZ589846 ACV589845:ACV589846 AMR589845:AMR589846 AWN589845:AWN589846 BGJ589845:BGJ589846 BQF589845:BQF589846 CAB589845:CAB589846 CJX589845:CJX589846 CTT589845:CTT589846 DDP589845:DDP589846 DNL589845:DNL589846 DXH589845:DXH589846 EHD589845:EHD589846 EQZ589845:EQZ589846 FAV589845:FAV589846 FKR589845:FKR589846 FUN589845:FUN589846 GEJ589845:GEJ589846 GOF589845:GOF589846 GYB589845:GYB589846 HHX589845:HHX589846 HRT589845:HRT589846 IBP589845:IBP589846 ILL589845:ILL589846 IVH589845:IVH589846 JFD589845:JFD589846 JOZ589845:JOZ589846 JYV589845:JYV589846 KIR589845:KIR589846 KSN589845:KSN589846 LCJ589845:LCJ589846 LMF589845:LMF589846 LWB589845:LWB589846 MFX589845:MFX589846 MPT589845:MPT589846 MZP589845:MZP589846 NJL589845:NJL589846 NTH589845:NTH589846 ODD589845:ODD589846 OMZ589845:OMZ589846 OWV589845:OWV589846 PGR589845:PGR589846 PQN589845:PQN589846 QAJ589845:QAJ589846 QKF589845:QKF589846 QUB589845:QUB589846 RDX589845:RDX589846 RNT589845:RNT589846 RXP589845:RXP589846 SHL589845:SHL589846 SRH589845:SRH589846 TBD589845:TBD589846 TKZ589845:TKZ589846 TUV589845:TUV589846 UER589845:UER589846 UON589845:UON589846 UYJ589845:UYJ589846 VIF589845:VIF589846 VSB589845:VSB589846 WBX589845:WBX589846 WLT589845:WLT589846 WVP589845:WVP589846 H655381:H655382 JD655381:JD655382 SZ655381:SZ655382 ACV655381:ACV655382 AMR655381:AMR655382 AWN655381:AWN655382 BGJ655381:BGJ655382 BQF655381:BQF655382 CAB655381:CAB655382 CJX655381:CJX655382 CTT655381:CTT655382 DDP655381:DDP655382 DNL655381:DNL655382 DXH655381:DXH655382 EHD655381:EHD655382 EQZ655381:EQZ655382 FAV655381:FAV655382 FKR655381:FKR655382 FUN655381:FUN655382 GEJ655381:GEJ655382 GOF655381:GOF655382 GYB655381:GYB655382 HHX655381:HHX655382 HRT655381:HRT655382 IBP655381:IBP655382 ILL655381:ILL655382 IVH655381:IVH655382 JFD655381:JFD655382 JOZ655381:JOZ655382 JYV655381:JYV655382 KIR655381:KIR655382 KSN655381:KSN655382 LCJ655381:LCJ655382 LMF655381:LMF655382 LWB655381:LWB655382 MFX655381:MFX655382 MPT655381:MPT655382 MZP655381:MZP655382 NJL655381:NJL655382 NTH655381:NTH655382 ODD655381:ODD655382 OMZ655381:OMZ655382 OWV655381:OWV655382 PGR655381:PGR655382 PQN655381:PQN655382 QAJ655381:QAJ655382 QKF655381:QKF655382 QUB655381:QUB655382 RDX655381:RDX655382 RNT655381:RNT655382 RXP655381:RXP655382 SHL655381:SHL655382 SRH655381:SRH655382 TBD655381:TBD655382 TKZ655381:TKZ655382 TUV655381:TUV655382 UER655381:UER655382 UON655381:UON655382 UYJ655381:UYJ655382 VIF655381:VIF655382 VSB655381:VSB655382 WBX655381:WBX655382 WLT655381:WLT655382 WVP655381:WVP655382 H720917:H720918 JD720917:JD720918 SZ720917:SZ720918 ACV720917:ACV720918 AMR720917:AMR720918 AWN720917:AWN720918 BGJ720917:BGJ720918 BQF720917:BQF720918 CAB720917:CAB720918 CJX720917:CJX720918 CTT720917:CTT720918 DDP720917:DDP720918 DNL720917:DNL720918 DXH720917:DXH720918 EHD720917:EHD720918 EQZ720917:EQZ720918 FAV720917:FAV720918 FKR720917:FKR720918 FUN720917:FUN720918 GEJ720917:GEJ720918 GOF720917:GOF720918 GYB720917:GYB720918 HHX720917:HHX720918 HRT720917:HRT720918 IBP720917:IBP720918 ILL720917:ILL720918 IVH720917:IVH720918 JFD720917:JFD720918 JOZ720917:JOZ720918 JYV720917:JYV720918 KIR720917:KIR720918 KSN720917:KSN720918 LCJ720917:LCJ720918 LMF720917:LMF720918 LWB720917:LWB720918 MFX720917:MFX720918 MPT720917:MPT720918 MZP720917:MZP720918 NJL720917:NJL720918 NTH720917:NTH720918 ODD720917:ODD720918 OMZ720917:OMZ720918 OWV720917:OWV720918 PGR720917:PGR720918 PQN720917:PQN720918 QAJ720917:QAJ720918 QKF720917:QKF720918 QUB720917:QUB720918 RDX720917:RDX720918 RNT720917:RNT720918 RXP720917:RXP720918 SHL720917:SHL720918 SRH720917:SRH720918 TBD720917:TBD720918 TKZ720917:TKZ720918 TUV720917:TUV720918 UER720917:UER720918 UON720917:UON720918 UYJ720917:UYJ720918 VIF720917:VIF720918 VSB720917:VSB720918 WBX720917:WBX720918 WLT720917:WLT720918 WVP720917:WVP720918 H786453:H786454 JD786453:JD786454 SZ786453:SZ786454 ACV786453:ACV786454 AMR786453:AMR786454 AWN786453:AWN786454 BGJ786453:BGJ786454 BQF786453:BQF786454 CAB786453:CAB786454 CJX786453:CJX786454 CTT786453:CTT786454 DDP786453:DDP786454 DNL786453:DNL786454 DXH786453:DXH786454 EHD786453:EHD786454 EQZ786453:EQZ786454 FAV786453:FAV786454 FKR786453:FKR786454 FUN786453:FUN786454 GEJ786453:GEJ786454 GOF786453:GOF786454 GYB786453:GYB786454 HHX786453:HHX786454 HRT786453:HRT786454 IBP786453:IBP786454 ILL786453:ILL786454 IVH786453:IVH786454 JFD786453:JFD786454 JOZ786453:JOZ786454 JYV786453:JYV786454 KIR786453:KIR786454 KSN786453:KSN786454 LCJ786453:LCJ786454 LMF786453:LMF786454 LWB786453:LWB786454 MFX786453:MFX786454 MPT786453:MPT786454 MZP786453:MZP786454 NJL786453:NJL786454 NTH786453:NTH786454 ODD786453:ODD786454 OMZ786453:OMZ786454 OWV786453:OWV786454 PGR786453:PGR786454 PQN786453:PQN786454 QAJ786453:QAJ786454 QKF786453:QKF786454 QUB786453:QUB786454 RDX786453:RDX786454 RNT786453:RNT786454 RXP786453:RXP786454 SHL786453:SHL786454 SRH786453:SRH786454 TBD786453:TBD786454 TKZ786453:TKZ786454 TUV786453:TUV786454 UER786453:UER786454 UON786453:UON786454 UYJ786453:UYJ786454 VIF786453:VIF786454 VSB786453:VSB786454 WBX786453:WBX786454 WLT786453:WLT786454 WVP786453:WVP786454 H851989:H851990 JD851989:JD851990 SZ851989:SZ851990 ACV851989:ACV851990 AMR851989:AMR851990 AWN851989:AWN851990 BGJ851989:BGJ851990 BQF851989:BQF851990 CAB851989:CAB851990 CJX851989:CJX851990 CTT851989:CTT851990 DDP851989:DDP851990 DNL851989:DNL851990 DXH851989:DXH851990 EHD851989:EHD851990 EQZ851989:EQZ851990 FAV851989:FAV851990 FKR851989:FKR851990 FUN851989:FUN851990 GEJ851989:GEJ851990 GOF851989:GOF851990 GYB851989:GYB851990 HHX851989:HHX851990 HRT851989:HRT851990 IBP851989:IBP851990 ILL851989:ILL851990 IVH851989:IVH851990 JFD851989:JFD851990 JOZ851989:JOZ851990 JYV851989:JYV851990 KIR851989:KIR851990 KSN851989:KSN851990 LCJ851989:LCJ851990 LMF851989:LMF851990 LWB851989:LWB851990 MFX851989:MFX851990 MPT851989:MPT851990 MZP851989:MZP851990 NJL851989:NJL851990 NTH851989:NTH851990 ODD851989:ODD851990 OMZ851989:OMZ851990 OWV851989:OWV851990 PGR851989:PGR851990 PQN851989:PQN851990 QAJ851989:QAJ851990 QKF851989:QKF851990 QUB851989:QUB851990 RDX851989:RDX851990 RNT851989:RNT851990 RXP851989:RXP851990 SHL851989:SHL851990 SRH851989:SRH851990 TBD851989:TBD851990 TKZ851989:TKZ851990 TUV851989:TUV851990 UER851989:UER851990 UON851989:UON851990 UYJ851989:UYJ851990 VIF851989:VIF851990 VSB851989:VSB851990 WBX851989:WBX851990 WLT851989:WLT851990 WVP851989:WVP851990 H917525:H917526 JD917525:JD917526 SZ917525:SZ917526 ACV917525:ACV917526 AMR917525:AMR917526 AWN917525:AWN917526 BGJ917525:BGJ917526 BQF917525:BQF917526 CAB917525:CAB917526 CJX917525:CJX917526 CTT917525:CTT917526 DDP917525:DDP917526 DNL917525:DNL917526 DXH917525:DXH917526 EHD917525:EHD917526 EQZ917525:EQZ917526 FAV917525:FAV917526 FKR917525:FKR917526 FUN917525:FUN917526 GEJ917525:GEJ917526 GOF917525:GOF917526 GYB917525:GYB917526 HHX917525:HHX917526 HRT917525:HRT917526 IBP917525:IBP917526 ILL917525:ILL917526 IVH917525:IVH917526 JFD917525:JFD917526 JOZ917525:JOZ917526 JYV917525:JYV917526 KIR917525:KIR917526 KSN917525:KSN917526 LCJ917525:LCJ917526 LMF917525:LMF917526 LWB917525:LWB917526 MFX917525:MFX917526 MPT917525:MPT917526 MZP917525:MZP917526 NJL917525:NJL917526 NTH917525:NTH917526 ODD917525:ODD917526 OMZ917525:OMZ917526 OWV917525:OWV917526 PGR917525:PGR917526 PQN917525:PQN917526 QAJ917525:QAJ917526 QKF917525:QKF917526 QUB917525:QUB917526 RDX917525:RDX917526 RNT917525:RNT917526 RXP917525:RXP917526 SHL917525:SHL917526 SRH917525:SRH917526 TBD917525:TBD917526 TKZ917525:TKZ917526 TUV917525:TUV917526 UER917525:UER917526 UON917525:UON917526 UYJ917525:UYJ917526 VIF917525:VIF917526 VSB917525:VSB917526 WBX917525:WBX917526 WLT917525:WLT917526 WVP917525:WVP917526 H983061:H983062 JD983061:JD983062 SZ983061:SZ983062 ACV983061:ACV983062 AMR983061:AMR983062 AWN983061:AWN983062 BGJ983061:BGJ983062 BQF983061:BQF983062 CAB983061:CAB983062 CJX983061:CJX983062 CTT983061:CTT983062 DDP983061:DDP983062 DNL983061:DNL983062 DXH983061:DXH983062 EHD983061:EHD983062 EQZ983061:EQZ983062 FAV983061:FAV983062 FKR983061:FKR983062 FUN983061:FUN983062 GEJ983061:GEJ983062 GOF983061:GOF983062 GYB983061:GYB983062 HHX983061:HHX983062 HRT983061:HRT983062 IBP983061:IBP983062 ILL983061:ILL983062 IVH983061:IVH983062 JFD983061:JFD983062 JOZ983061:JOZ983062 JYV983061:JYV983062 KIR983061:KIR983062 KSN983061:KSN983062 LCJ983061:LCJ983062 LMF983061:LMF983062 LWB983061:LWB983062 MFX983061:MFX983062 MPT983061:MPT983062 MZP983061:MZP983062 NJL983061:NJL983062 NTH983061:NTH983062 ODD983061:ODD983062 OMZ983061:OMZ983062 OWV983061:OWV983062 PGR983061:PGR983062 PQN983061:PQN983062 QAJ983061:QAJ983062 QKF983061:QKF983062 QUB983061:QUB983062 RDX983061:RDX983062 RNT983061:RNT983062 RXP983061:RXP983062 SHL983061:SHL983062 SRH983061:SRH983062 TBD983061:TBD983062 TKZ983061:TKZ983062 TUV983061:TUV983062 UER983061:UER983062 UON983061:UON983062 UYJ983061:UYJ983062 VIF983061:VIF983062 VSB983061:VSB983062 WBX983061:WBX983062 WLT983061:WLT983062 WVP983061:WVP983062 J21:J22 JF21:JF22 TB21:TB22 ACX21:ACX22 AMT21:AMT22 AWP21:AWP22 BGL21:BGL22 BQH21:BQH22 CAD21:CAD22 CJZ21:CJZ22 CTV21:CTV22 DDR21:DDR22 DNN21:DNN22 DXJ21:DXJ22 EHF21:EHF22 ERB21:ERB22 FAX21:FAX22 FKT21:FKT22 FUP21:FUP22 GEL21:GEL22 GOH21:GOH22 GYD21:GYD22 HHZ21:HHZ22 HRV21:HRV22 IBR21:IBR22 ILN21:ILN22 IVJ21:IVJ22 JFF21:JFF22 JPB21:JPB22 JYX21:JYX22 KIT21:KIT22 KSP21:KSP22 LCL21:LCL22 LMH21:LMH22 LWD21:LWD22 MFZ21:MFZ22 MPV21:MPV22 MZR21:MZR22 NJN21:NJN22 NTJ21:NTJ22 ODF21:ODF22 ONB21:ONB22 OWX21:OWX22 PGT21:PGT22 PQP21:PQP22 QAL21:QAL22 QKH21:QKH22 QUD21:QUD22 RDZ21:RDZ22 RNV21:RNV22 RXR21:RXR22 SHN21:SHN22 SRJ21:SRJ22 TBF21:TBF22 TLB21:TLB22 TUX21:TUX22 UET21:UET22 UOP21:UOP22 UYL21:UYL22 VIH21:VIH22 VSD21:VSD22 WBZ21:WBZ22 WLV21:WLV22 WVR21:WVR22 J65557:J65558 JF65557:JF65558 TB65557:TB65558 ACX65557:ACX65558 AMT65557:AMT65558 AWP65557:AWP65558 BGL65557:BGL65558 BQH65557:BQH65558 CAD65557:CAD65558 CJZ65557:CJZ65558 CTV65557:CTV65558 DDR65557:DDR65558 DNN65557:DNN65558 DXJ65557:DXJ65558 EHF65557:EHF65558 ERB65557:ERB65558 FAX65557:FAX65558 FKT65557:FKT65558 FUP65557:FUP65558 GEL65557:GEL65558 GOH65557:GOH65558 GYD65557:GYD65558 HHZ65557:HHZ65558 HRV65557:HRV65558 IBR65557:IBR65558 ILN65557:ILN65558 IVJ65557:IVJ65558 JFF65557:JFF65558 JPB65557:JPB65558 JYX65557:JYX65558 KIT65557:KIT65558 KSP65557:KSP65558 LCL65557:LCL65558 LMH65557:LMH65558 LWD65557:LWD65558 MFZ65557:MFZ65558 MPV65557:MPV65558 MZR65557:MZR65558 NJN65557:NJN65558 NTJ65557:NTJ65558 ODF65557:ODF65558 ONB65557:ONB65558 OWX65557:OWX65558 PGT65557:PGT65558 PQP65557:PQP65558 QAL65557:QAL65558 QKH65557:QKH65558 QUD65557:QUD65558 RDZ65557:RDZ65558 RNV65557:RNV65558 RXR65557:RXR65558 SHN65557:SHN65558 SRJ65557:SRJ65558 TBF65557:TBF65558 TLB65557:TLB65558 TUX65557:TUX65558 UET65557:UET65558 UOP65557:UOP65558 UYL65557:UYL65558 VIH65557:VIH65558 VSD65557:VSD65558 WBZ65557:WBZ65558 WLV65557:WLV65558 WVR65557:WVR65558 J131093:J131094 JF131093:JF131094 TB131093:TB131094 ACX131093:ACX131094 AMT131093:AMT131094 AWP131093:AWP131094 BGL131093:BGL131094 BQH131093:BQH131094 CAD131093:CAD131094 CJZ131093:CJZ131094 CTV131093:CTV131094 DDR131093:DDR131094 DNN131093:DNN131094 DXJ131093:DXJ131094 EHF131093:EHF131094 ERB131093:ERB131094 FAX131093:FAX131094 FKT131093:FKT131094 FUP131093:FUP131094 GEL131093:GEL131094 GOH131093:GOH131094 GYD131093:GYD131094 HHZ131093:HHZ131094 HRV131093:HRV131094 IBR131093:IBR131094 ILN131093:ILN131094 IVJ131093:IVJ131094 JFF131093:JFF131094 JPB131093:JPB131094 JYX131093:JYX131094 KIT131093:KIT131094 KSP131093:KSP131094 LCL131093:LCL131094 LMH131093:LMH131094 LWD131093:LWD131094 MFZ131093:MFZ131094 MPV131093:MPV131094 MZR131093:MZR131094 NJN131093:NJN131094 NTJ131093:NTJ131094 ODF131093:ODF131094 ONB131093:ONB131094 OWX131093:OWX131094 PGT131093:PGT131094 PQP131093:PQP131094 QAL131093:QAL131094 QKH131093:QKH131094 QUD131093:QUD131094 RDZ131093:RDZ131094 RNV131093:RNV131094 RXR131093:RXR131094 SHN131093:SHN131094 SRJ131093:SRJ131094 TBF131093:TBF131094 TLB131093:TLB131094 TUX131093:TUX131094 UET131093:UET131094 UOP131093:UOP131094 UYL131093:UYL131094 VIH131093:VIH131094 VSD131093:VSD131094 WBZ131093:WBZ131094 WLV131093:WLV131094 WVR131093:WVR131094 J196629:J196630 JF196629:JF196630 TB196629:TB196630 ACX196629:ACX196630 AMT196629:AMT196630 AWP196629:AWP196630 BGL196629:BGL196630 BQH196629:BQH196630 CAD196629:CAD196630 CJZ196629:CJZ196630 CTV196629:CTV196630 DDR196629:DDR196630 DNN196629:DNN196630 DXJ196629:DXJ196630 EHF196629:EHF196630 ERB196629:ERB196630 FAX196629:FAX196630 FKT196629:FKT196630 FUP196629:FUP196630 GEL196629:GEL196630 GOH196629:GOH196630 GYD196629:GYD196630 HHZ196629:HHZ196630 HRV196629:HRV196630 IBR196629:IBR196630 ILN196629:ILN196630 IVJ196629:IVJ196630 JFF196629:JFF196630 JPB196629:JPB196630 JYX196629:JYX196630 KIT196629:KIT196630 KSP196629:KSP196630 LCL196629:LCL196630 LMH196629:LMH196630 LWD196629:LWD196630 MFZ196629:MFZ196630 MPV196629:MPV196630 MZR196629:MZR196630 NJN196629:NJN196630 NTJ196629:NTJ196630 ODF196629:ODF196630 ONB196629:ONB196630 OWX196629:OWX196630 PGT196629:PGT196630 PQP196629:PQP196630 QAL196629:QAL196630 QKH196629:QKH196630 QUD196629:QUD196630 RDZ196629:RDZ196630 RNV196629:RNV196630 RXR196629:RXR196630 SHN196629:SHN196630 SRJ196629:SRJ196630 TBF196629:TBF196630 TLB196629:TLB196630 TUX196629:TUX196630 UET196629:UET196630 UOP196629:UOP196630 UYL196629:UYL196630 VIH196629:VIH196630 VSD196629:VSD196630 WBZ196629:WBZ196630 WLV196629:WLV196630 WVR196629:WVR196630 J262165:J262166 JF262165:JF262166 TB262165:TB262166 ACX262165:ACX262166 AMT262165:AMT262166 AWP262165:AWP262166 BGL262165:BGL262166 BQH262165:BQH262166 CAD262165:CAD262166 CJZ262165:CJZ262166 CTV262165:CTV262166 DDR262165:DDR262166 DNN262165:DNN262166 DXJ262165:DXJ262166 EHF262165:EHF262166 ERB262165:ERB262166 FAX262165:FAX262166 FKT262165:FKT262166 FUP262165:FUP262166 GEL262165:GEL262166 GOH262165:GOH262166 GYD262165:GYD262166 HHZ262165:HHZ262166 HRV262165:HRV262166 IBR262165:IBR262166 ILN262165:ILN262166 IVJ262165:IVJ262166 JFF262165:JFF262166 JPB262165:JPB262166 JYX262165:JYX262166 KIT262165:KIT262166 KSP262165:KSP262166 LCL262165:LCL262166 LMH262165:LMH262166 LWD262165:LWD262166 MFZ262165:MFZ262166 MPV262165:MPV262166 MZR262165:MZR262166 NJN262165:NJN262166 NTJ262165:NTJ262166 ODF262165:ODF262166 ONB262165:ONB262166 OWX262165:OWX262166 PGT262165:PGT262166 PQP262165:PQP262166 QAL262165:QAL262166 QKH262165:QKH262166 QUD262165:QUD262166 RDZ262165:RDZ262166 RNV262165:RNV262166 RXR262165:RXR262166 SHN262165:SHN262166 SRJ262165:SRJ262166 TBF262165:TBF262166 TLB262165:TLB262166 TUX262165:TUX262166 UET262165:UET262166 UOP262165:UOP262166 UYL262165:UYL262166 VIH262165:VIH262166 VSD262165:VSD262166 WBZ262165:WBZ262166 WLV262165:WLV262166 WVR262165:WVR262166 J327701:J327702 JF327701:JF327702 TB327701:TB327702 ACX327701:ACX327702 AMT327701:AMT327702 AWP327701:AWP327702 BGL327701:BGL327702 BQH327701:BQH327702 CAD327701:CAD327702 CJZ327701:CJZ327702 CTV327701:CTV327702 DDR327701:DDR327702 DNN327701:DNN327702 DXJ327701:DXJ327702 EHF327701:EHF327702 ERB327701:ERB327702 FAX327701:FAX327702 FKT327701:FKT327702 FUP327701:FUP327702 GEL327701:GEL327702 GOH327701:GOH327702 GYD327701:GYD327702 HHZ327701:HHZ327702 HRV327701:HRV327702 IBR327701:IBR327702 ILN327701:ILN327702 IVJ327701:IVJ327702 JFF327701:JFF327702 JPB327701:JPB327702 JYX327701:JYX327702 KIT327701:KIT327702 KSP327701:KSP327702 LCL327701:LCL327702 LMH327701:LMH327702 LWD327701:LWD327702 MFZ327701:MFZ327702 MPV327701:MPV327702 MZR327701:MZR327702 NJN327701:NJN327702 NTJ327701:NTJ327702 ODF327701:ODF327702 ONB327701:ONB327702 OWX327701:OWX327702 PGT327701:PGT327702 PQP327701:PQP327702 QAL327701:QAL327702 QKH327701:QKH327702 QUD327701:QUD327702 RDZ327701:RDZ327702 RNV327701:RNV327702 RXR327701:RXR327702 SHN327701:SHN327702 SRJ327701:SRJ327702 TBF327701:TBF327702 TLB327701:TLB327702 TUX327701:TUX327702 UET327701:UET327702 UOP327701:UOP327702 UYL327701:UYL327702 VIH327701:VIH327702 VSD327701:VSD327702 WBZ327701:WBZ327702 WLV327701:WLV327702 WVR327701:WVR327702 J393237:J393238 JF393237:JF393238 TB393237:TB393238 ACX393237:ACX393238 AMT393237:AMT393238 AWP393237:AWP393238 BGL393237:BGL393238 BQH393237:BQH393238 CAD393237:CAD393238 CJZ393237:CJZ393238 CTV393237:CTV393238 DDR393237:DDR393238 DNN393237:DNN393238 DXJ393237:DXJ393238 EHF393237:EHF393238 ERB393237:ERB393238 FAX393237:FAX393238 FKT393237:FKT393238 FUP393237:FUP393238 GEL393237:GEL393238 GOH393237:GOH393238 GYD393237:GYD393238 HHZ393237:HHZ393238 HRV393237:HRV393238 IBR393237:IBR393238 ILN393237:ILN393238 IVJ393237:IVJ393238 JFF393237:JFF393238 JPB393237:JPB393238 JYX393237:JYX393238 KIT393237:KIT393238 KSP393237:KSP393238 LCL393237:LCL393238 LMH393237:LMH393238 LWD393237:LWD393238 MFZ393237:MFZ393238 MPV393237:MPV393238 MZR393237:MZR393238 NJN393237:NJN393238 NTJ393237:NTJ393238 ODF393237:ODF393238 ONB393237:ONB393238 OWX393237:OWX393238 PGT393237:PGT393238 PQP393237:PQP393238 QAL393237:QAL393238 QKH393237:QKH393238 QUD393237:QUD393238 RDZ393237:RDZ393238 RNV393237:RNV393238 RXR393237:RXR393238 SHN393237:SHN393238 SRJ393237:SRJ393238 TBF393237:TBF393238 TLB393237:TLB393238 TUX393237:TUX393238 UET393237:UET393238 UOP393237:UOP393238 UYL393237:UYL393238 VIH393237:VIH393238 VSD393237:VSD393238 WBZ393237:WBZ393238 WLV393237:WLV393238 WVR393237:WVR393238 J458773:J458774 JF458773:JF458774 TB458773:TB458774 ACX458773:ACX458774 AMT458773:AMT458774 AWP458773:AWP458774 BGL458773:BGL458774 BQH458773:BQH458774 CAD458773:CAD458774 CJZ458773:CJZ458774 CTV458773:CTV458774 DDR458773:DDR458774 DNN458773:DNN458774 DXJ458773:DXJ458774 EHF458773:EHF458774 ERB458773:ERB458774 FAX458773:FAX458774 FKT458773:FKT458774 FUP458773:FUP458774 GEL458773:GEL458774 GOH458773:GOH458774 GYD458773:GYD458774 HHZ458773:HHZ458774 HRV458773:HRV458774 IBR458773:IBR458774 ILN458773:ILN458774 IVJ458773:IVJ458774 JFF458773:JFF458774 JPB458773:JPB458774 JYX458773:JYX458774 KIT458773:KIT458774 KSP458773:KSP458774 LCL458773:LCL458774 LMH458773:LMH458774 LWD458773:LWD458774 MFZ458773:MFZ458774 MPV458773:MPV458774 MZR458773:MZR458774 NJN458773:NJN458774 NTJ458773:NTJ458774 ODF458773:ODF458774 ONB458773:ONB458774 OWX458773:OWX458774 PGT458773:PGT458774 PQP458773:PQP458774 QAL458773:QAL458774 QKH458773:QKH458774 QUD458773:QUD458774 RDZ458773:RDZ458774 RNV458773:RNV458774 RXR458773:RXR458774 SHN458773:SHN458774 SRJ458773:SRJ458774 TBF458773:TBF458774 TLB458773:TLB458774 TUX458773:TUX458774 UET458773:UET458774 UOP458773:UOP458774 UYL458773:UYL458774 VIH458773:VIH458774 VSD458773:VSD458774 WBZ458773:WBZ458774 WLV458773:WLV458774 WVR458773:WVR458774 J524309:J524310 JF524309:JF524310 TB524309:TB524310 ACX524309:ACX524310 AMT524309:AMT524310 AWP524309:AWP524310 BGL524309:BGL524310 BQH524309:BQH524310 CAD524309:CAD524310 CJZ524309:CJZ524310 CTV524309:CTV524310 DDR524309:DDR524310 DNN524309:DNN524310 DXJ524309:DXJ524310 EHF524309:EHF524310 ERB524309:ERB524310 FAX524309:FAX524310 FKT524309:FKT524310 FUP524309:FUP524310 GEL524309:GEL524310 GOH524309:GOH524310 GYD524309:GYD524310 HHZ524309:HHZ524310 HRV524309:HRV524310 IBR524309:IBR524310 ILN524309:ILN524310 IVJ524309:IVJ524310 JFF524309:JFF524310 JPB524309:JPB524310 JYX524309:JYX524310 KIT524309:KIT524310 KSP524309:KSP524310 LCL524309:LCL524310 LMH524309:LMH524310 LWD524309:LWD524310 MFZ524309:MFZ524310 MPV524309:MPV524310 MZR524309:MZR524310 NJN524309:NJN524310 NTJ524309:NTJ524310 ODF524309:ODF524310 ONB524309:ONB524310 OWX524309:OWX524310 PGT524309:PGT524310 PQP524309:PQP524310 QAL524309:QAL524310 QKH524309:QKH524310 QUD524309:QUD524310 RDZ524309:RDZ524310 RNV524309:RNV524310 RXR524309:RXR524310 SHN524309:SHN524310 SRJ524309:SRJ524310 TBF524309:TBF524310 TLB524309:TLB524310 TUX524309:TUX524310 UET524309:UET524310 UOP524309:UOP524310 UYL524309:UYL524310 VIH524309:VIH524310 VSD524309:VSD524310 WBZ524309:WBZ524310 WLV524309:WLV524310 WVR524309:WVR524310 J589845:J589846 JF589845:JF589846 TB589845:TB589846 ACX589845:ACX589846 AMT589845:AMT589846 AWP589845:AWP589846 BGL589845:BGL589846 BQH589845:BQH589846 CAD589845:CAD589846 CJZ589845:CJZ589846 CTV589845:CTV589846 DDR589845:DDR589846 DNN589845:DNN589846 DXJ589845:DXJ589846 EHF589845:EHF589846 ERB589845:ERB589846 FAX589845:FAX589846 FKT589845:FKT589846 FUP589845:FUP589846 GEL589845:GEL589846 GOH589845:GOH589846 GYD589845:GYD589846 HHZ589845:HHZ589846 HRV589845:HRV589846 IBR589845:IBR589846 ILN589845:ILN589846 IVJ589845:IVJ589846 JFF589845:JFF589846 JPB589845:JPB589846 JYX589845:JYX589846 KIT589845:KIT589846 KSP589845:KSP589846 LCL589845:LCL589846 LMH589845:LMH589846 LWD589845:LWD589846 MFZ589845:MFZ589846 MPV589845:MPV589846 MZR589845:MZR589846 NJN589845:NJN589846 NTJ589845:NTJ589846 ODF589845:ODF589846 ONB589845:ONB589846 OWX589845:OWX589846 PGT589845:PGT589846 PQP589845:PQP589846 QAL589845:QAL589846 QKH589845:QKH589846 QUD589845:QUD589846 RDZ589845:RDZ589846 RNV589845:RNV589846 RXR589845:RXR589846 SHN589845:SHN589846 SRJ589845:SRJ589846 TBF589845:TBF589846 TLB589845:TLB589846 TUX589845:TUX589846 UET589845:UET589846 UOP589845:UOP589846 UYL589845:UYL589846 VIH589845:VIH589846 VSD589845:VSD589846 WBZ589845:WBZ589846 WLV589845:WLV589846 WVR589845:WVR589846 J655381:J655382 JF655381:JF655382 TB655381:TB655382 ACX655381:ACX655382 AMT655381:AMT655382 AWP655381:AWP655382 BGL655381:BGL655382 BQH655381:BQH655382 CAD655381:CAD655382 CJZ655381:CJZ655382 CTV655381:CTV655382 DDR655381:DDR655382 DNN655381:DNN655382 DXJ655381:DXJ655382 EHF655381:EHF655382 ERB655381:ERB655382 FAX655381:FAX655382 FKT655381:FKT655382 FUP655381:FUP655382 GEL655381:GEL655382 GOH655381:GOH655382 GYD655381:GYD655382 HHZ655381:HHZ655382 HRV655381:HRV655382 IBR655381:IBR655382 ILN655381:ILN655382 IVJ655381:IVJ655382 JFF655381:JFF655382 JPB655381:JPB655382 JYX655381:JYX655382 KIT655381:KIT655382 KSP655381:KSP655382 LCL655381:LCL655382 LMH655381:LMH655382 LWD655381:LWD655382 MFZ655381:MFZ655382 MPV655381:MPV655382 MZR655381:MZR655382 NJN655381:NJN655382 NTJ655381:NTJ655382 ODF655381:ODF655382 ONB655381:ONB655382 OWX655381:OWX655382 PGT655381:PGT655382 PQP655381:PQP655382 QAL655381:QAL655382 QKH655381:QKH655382 QUD655381:QUD655382 RDZ655381:RDZ655382 RNV655381:RNV655382 RXR655381:RXR655382 SHN655381:SHN655382 SRJ655381:SRJ655382 TBF655381:TBF655382 TLB655381:TLB655382 TUX655381:TUX655382 UET655381:UET655382 UOP655381:UOP655382 UYL655381:UYL655382 VIH655381:VIH655382 VSD655381:VSD655382 WBZ655381:WBZ655382 WLV655381:WLV655382 WVR655381:WVR655382 J720917:J720918 JF720917:JF720918 TB720917:TB720918 ACX720917:ACX720918 AMT720917:AMT720918 AWP720917:AWP720918 BGL720917:BGL720918 BQH720917:BQH720918 CAD720917:CAD720918 CJZ720917:CJZ720918 CTV720917:CTV720918 DDR720917:DDR720918 DNN720917:DNN720918 DXJ720917:DXJ720918 EHF720917:EHF720918 ERB720917:ERB720918 FAX720917:FAX720918 FKT720917:FKT720918 FUP720917:FUP720918 GEL720917:GEL720918 GOH720917:GOH720918 GYD720917:GYD720918 HHZ720917:HHZ720918 HRV720917:HRV720918 IBR720917:IBR720918 ILN720917:ILN720918 IVJ720917:IVJ720918 JFF720917:JFF720918 JPB720917:JPB720918 JYX720917:JYX720918 KIT720917:KIT720918 KSP720917:KSP720918 LCL720917:LCL720918 LMH720917:LMH720918 LWD720917:LWD720918 MFZ720917:MFZ720918 MPV720917:MPV720918 MZR720917:MZR720918 NJN720917:NJN720918 NTJ720917:NTJ720918 ODF720917:ODF720918 ONB720917:ONB720918 OWX720917:OWX720918 PGT720917:PGT720918 PQP720917:PQP720918 QAL720917:QAL720918 QKH720917:QKH720918 QUD720917:QUD720918 RDZ720917:RDZ720918 RNV720917:RNV720918 RXR720917:RXR720918 SHN720917:SHN720918 SRJ720917:SRJ720918 TBF720917:TBF720918 TLB720917:TLB720918 TUX720917:TUX720918 UET720917:UET720918 UOP720917:UOP720918 UYL720917:UYL720918 VIH720917:VIH720918 VSD720917:VSD720918 WBZ720917:WBZ720918 WLV720917:WLV720918 WVR720917:WVR720918 J786453:J786454 JF786453:JF786454 TB786453:TB786454 ACX786453:ACX786454 AMT786453:AMT786454 AWP786453:AWP786454 BGL786453:BGL786454 BQH786453:BQH786454 CAD786453:CAD786454 CJZ786453:CJZ786454 CTV786453:CTV786454 DDR786453:DDR786454 DNN786453:DNN786454 DXJ786453:DXJ786454 EHF786453:EHF786454 ERB786453:ERB786454 FAX786453:FAX786454 FKT786453:FKT786454 FUP786453:FUP786454 GEL786453:GEL786454 GOH786453:GOH786454 GYD786453:GYD786454 HHZ786453:HHZ786454 HRV786453:HRV786454 IBR786453:IBR786454 ILN786453:ILN786454 IVJ786453:IVJ786454 JFF786453:JFF786454 JPB786453:JPB786454 JYX786453:JYX786454 KIT786453:KIT786454 KSP786453:KSP786454 LCL786453:LCL786454 LMH786453:LMH786454 LWD786453:LWD786454 MFZ786453:MFZ786454 MPV786453:MPV786454 MZR786453:MZR786454 NJN786453:NJN786454 NTJ786453:NTJ786454 ODF786453:ODF786454 ONB786453:ONB786454 OWX786453:OWX786454 PGT786453:PGT786454 PQP786453:PQP786454 QAL786453:QAL786454 QKH786453:QKH786454 QUD786453:QUD786454 RDZ786453:RDZ786454 RNV786453:RNV786454 RXR786453:RXR786454 SHN786453:SHN786454 SRJ786453:SRJ786454 TBF786453:TBF786454 TLB786453:TLB786454 TUX786453:TUX786454 UET786453:UET786454 UOP786453:UOP786454 UYL786453:UYL786454 VIH786453:VIH786454 VSD786453:VSD786454 WBZ786453:WBZ786454 WLV786453:WLV786454 WVR786453:WVR786454 J851989:J851990 JF851989:JF851990 TB851989:TB851990 ACX851989:ACX851990 AMT851989:AMT851990 AWP851989:AWP851990 BGL851989:BGL851990 BQH851989:BQH851990 CAD851989:CAD851990 CJZ851989:CJZ851990 CTV851989:CTV851990 DDR851989:DDR851990 DNN851989:DNN851990 DXJ851989:DXJ851990 EHF851989:EHF851990 ERB851989:ERB851990 FAX851989:FAX851990 FKT851989:FKT851990 FUP851989:FUP851990 GEL851989:GEL851990 GOH851989:GOH851990 GYD851989:GYD851990 HHZ851989:HHZ851990 HRV851989:HRV851990 IBR851989:IBR851990 ILN851989:ILN851990 IVJ851989:IVJ851990 JFF851989:JFF851990 JPB851989:JPB851990 JYX851989:JYX851990 KIT851989:KIT851990 KSP851989:KSP851990 LCL851989:LCL851990 LMH851989:LMH851990 LWD851989:LWD851990 MFZ851989:MFZ851990 MPV851989:MPV851990 MZR851989:MZR851990 NJN851989:NJN851990 NTJ851989:NTJ851990 ODF851989:ODF851990 ONB851989:ONB851990 OWX851989:OWX851990 PGT851989:PGT851990 PQP851989:PQP851990 QAL851989:QAL851990 QKH851989:QKH851990 QUD851989:QUD851990 RDZ851989:RDZ851990 RNV851989:RNV851990 RXR851989:RXR851990 SHN851989:SHN851990 SRJ851989:SRJ851990 TBF851989:TBF851990 TLB851989:TLB851990 TUX851989:TUX851990 UET851989:UET851990 UOP851989:UOP851990 UYL851989:UYL851990 VIH851989:VIH851990 VSD851989:VSD851990 WBZ851989:WBZ851990 WLV851989:WLV851990 WVR851989:WVR851990 J917525:J917526 JF917525:JF917526 TB917525:TB917526 ACX917525:ACX917526 AMT917525:AMT917526 AWP917525:AWP917526 BGL917525:BGL917526 BQH917525:BQH917526 CAD917525:CAD917526 CJZ917525:CJZ917526 CTV917525:CTV917526 DDR917525:DDR917526 DNN917525:DNN917526 DXJ917525:DXJ917526 EHF917525:EHF917526 ERB917525:ERB917526 FAX917525:FAX917526 FKT917525:FKT917526 FUP917525:FUP917526 GEL917525:GEL917526 GOH917525:GOH917526 GYD917525:GYD917526 HHZ917525:HHZ917526 HRV917525:HRV917526 IBR917525:IBR917526 ILN917525:ILN917526 IVJ917525:IVJ917526 JFF917525:JFF917526 JPB917525:JPB917526 JYX917525:JYX917526 KIT917525:KIT917526 KSP917525:KSP917526 LCL917525:LCL917526 LMH917525:LMH917526 LWD917525:LWD917526 MFZ917525:MFZ917526 MPV917525:MPV917526 MZR917525:MZR917526 NJN917525:NJN917526 NTJ917525:NTJ917526 ODF917525:ODF917526 ONB917525:ONB917526 OWX917525:OWX917526 PGT917525:PGT917526 PQP917525:PQP917526 QAL917525:QAL917526 QKH917525:QKH917526 QUD917525:QUD917526 RDZ917525:RDZ917526 RNV917525:RNV917526 RXR917525:RXR917526 SHN917525:SHN917526 SRJ917525:SRJ917526 TBF917525:TBF917526 TLB917525:TLB917526 TUX917525:TUX917526 UET917525:UET917526 UOP917525:UOP917526 UYL917525:UYL917526 VIH917525:VIH917526 VSD917525:VSD917526 WBZ917525:WBZ917526 WLV917525:WLV917526 WVR917525:WVR917526 J983061:J983062 JF983061:JF983062 TB983061:TB983062 ACX983061:ACX983062 AMT983061:AMT983062 AWP983061:AWP983062 BGL983061:BGL983062 BQH983061:BQH983062 CAD983061:CAD983062 CJZ983061:CJZ983062 CTV983061:CTV983062 DDR983061:DDR983062 DNN983061:DNN983062 DXJ983061:DXJ983062 EHF983061:EHF983062 ERB983061:ERB983062 FAX983061:FAX983062 FKT983061:FKT983062 FUP983061:FUP983062 GEL983061:GEL983062 GOH983061:GOH983062 GYD983061:GYD983062 HHZ983061:HHZ983062 HRV983061:HRV983062 IBR983061:IBR983062 ILN983061:ILN983062 IVJ983061:IVJ983062 JFF983061:JFF983062 JPB983061:JPB983062 JYX983061:JYX983062 KIT983061:KIT983062 KSP983061:KSP983062 LCL983061:LCL983062 LMH983061:LMH983062 LWD983061:LWD983062 MFZ983061:MFZ983062 MPV983061:MPV983062 MZR983061:MZR983062 NJN983061:NJN983062 NTJ983061:NTJ983062 ODF983061:ODF983062 ONB983061:ONB983062 OWX983061:OWX983062 PGT983061:PGT983062 PQP983061:PQP983062 QAL983061:QAL983062 QKH983061:QKH983062 QUD983061:QUD983062 RDZ983061:RDZ983062 RNV983061:RNV983062 RXR983061:RXR983062 SHN983061:SHN983062 SRJ983061:SRJ983062 TBF983061:TBF983062 TLB983061:TLB983062 TUX983061:TUX983062 UET983061:UET983062 UOP983061:UOP983062 UYL983061:UYL983062 VIH983061:VIH983062 VSD983061:VSD983062 WBZ983061:WBZ983062 WLV983061:WLV983062 WVR983061:WVR983062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H24:H25 JD24:JD25 SZ24:SZ25 ACV24:ACV25 AMR24:AMR25 AWN24:AWN25 BGJ24:BGJ25 BQF24:BQF25 CAB24:CAB25 CJX24:CJX25 CTT24:CTT25 DDP24:DDP25 DNL24:DNL25 DXH24:DXH25 EHD24:EHD25 EQZ24:EQZ25 FAV24:FAV25 FKR24:FKR25 FUN24:FUN25 GEJ24:GEJ25 GOF24:GOF25 GYB24:GYB25 HHX24:HHX25 HRT24:HRT25 IBP24:IBP25 ILL24:ILL25 IVH24:IVH25 JFD24:JFD25 JOZ24:JOZ25 JYV24:JYV25 KIR24:KIR25 KSN24:KSN25 LCJ24:LCJ25 LMF24:LMF25 LWB24:LWB25 MFX24:MFX25 MPT24:MPT25 MZP24:MZP25 NJL24:NJL25 NTH24:NTH25 ODD24:ODD25 OMZ24:OMZ25 OWV24:OWV25 PGR24:PGR25 PQN24:PQN25 QAJ24:QAJ25 QKF24:QKF25 QUB24:QUB25 RDX24:RDX25 RNT24:RNT25 RXP24:RXP25 SHL24:SHL25 SRH24:SRH25 TBD24:TBD25 TKZ24:TKZ25 TUV24:TUV25 UER24:UER25 UON24:UON25 UYJ24:UYJ25 VIF24:VIF25 VSB24:VSB25 WBX24:WBX25 WLT24:WLT25 WVP24:WVP25 H65560:H65561 JD65560:JD65561 SZ65560:SZ65561 ACV65560:ACV65561 AMR65560:AMR65561 AWN65560:AWN65561 BGJ65560:BGJ65561 BQF65560:BQF65561 CAB65560:CAB65561 CJX65560:CJX65561 CTT65560:CTT65561 DDP65560:DDP65561 DNL65560:DNL65561 DXH65560:DXH65561 EHD65560:EHD65561 EQZ65560:EQZ65561 FAV65560:FAV65561 FKR65560:FKR65561 FUN65560:FUN65561 GEJ65560:GEJ65561 GOF65560:GOF65561 GYB65560:GYB65561 HHX65560:HHX65561 HRT65560:HRT65561 IBP65560:IBP65561 ILL65560:ILL65561 IVH65560:IVH65561 JFD65560:JFD65561 JOZ65560:JOZ65561 JYV65560:JYV65561 KIR65560:KIR65561 KSN65560:KSN65561 LCJ65560:LCJ65561 LMF65560:LMF65561 LWB65560:LWB65561 MFX65560:MFX65561 MPT65560:MPT65561 MZP65560:MZP65561 NJL65560:NJL65561 NTH65560:NTH65561 ODD65560:ODD65561 OMZ65560:OMZ65561 OWV65560:OWV65561 PGR65560:PGR65561 PQN65560:PQN65561 QAJ65560:QAJ65561 QKF65560:QKF65561 QUB65560:QUB65561 RDX65560:RDX65561 RNT65560:RNT65561 RXP65560:RXP65561 SHL65560:SHL65561 SRH65560:SRH65561 TBD65560:TBD65561 TKZ65560:TKZ65561 TUV65560:TUV65561 UER65560:UER65561 UON65560:UON65561 UYJ65560:UYJ65561 VIF65560:VIF65561 VSB65560:VSB65561 WBX65560:WBX65561 WLT65560:WLT65561 WVP65560:WVP65561 H131096:H131097 JD131096:JD131097 SZ131096:SZ131097 ACV131096:ACV131097 AMR131096:AMR131097 AWN131096:AWN131097 BGJ131096:BGJ131097 BQF131096:BQF131097 CAB131096:CAB131097 CJX131096:CJX131097 CTT131096:CTT131097 DDP131096:DDP131097 DNL131096:DNL131097 DXH131096:DXH131097 EHD131096:EHD131097 EQZ131096:EQZ131097 FAV131096:FAV131097 FKR131096:FKR131097 FUN131096:FUN131097 GEJ131096:GEJ131097 GOF131096:GOF131097 GYB131096:GYB131097 HHX131096:HHX131097 HRT131096:HRT131097 IBP131096:IBP131097 ILL131096:ILL131097 IVH131096:IVH131097 JFD131096:JFD131097 JOZ131096:JOZ131097 JYV131096:JYV131097 KIR131096:KIR131097 KSN131096:KSN131097 LCJ131096:LCJ131097 LMF131096:LMF131097 LWB131096:LWB131097 MFX131096:MFX131097 MPT131096:MPT131097 MZP131096:MZP131097 NJL131096:NJL131097 NTH131096:NTH131097 ODD131096:ODD131097 OMZ131096:OMZ131097 OWV131096:OWV131097 PGR131096:PGR131097 PQN131096:PQN131097 QAJ131096:QAJ131097 QKF131096:QKF131097 QUB131096:QUB131097 RDX131096:RDX131097 RNT131096:RNT131097 RXP131096:RXP131097 SHL131096:SHL131097 SRH131096:SRH131097 TBD131096:TBD131097 TKZ131096:TKZ131097 TUV131096:TUV131097 UER131096:UER131097 UON131096:UON131097 UYJ131096:UYJ131097 VIF131096:VIF131097 VSB131096:VSB131097 WBX131096:WBX131097 WLT131096:WLT131097 WVP131096:WVP131097 H196632:H196633 JD196632:JD196633 SZ196632:SZ196633 ACV196632:ACV196633 AMR196632:AMR196633 AWN196632:AWN196633 BGJ196632:BGJ196633 BQF196632:BQF196633 CAB196632:CAB196633 CJX196632:CJX196633 CTT196632:CTT196633 DDP196632:DDP196633 DNL196632:DNL196633 DXH196632:DXH196633 EHD196632:EHD196633 EQZ196632:EQZ196633 FAV196632:FAV196633 FKR196632:FKR196633 FUN196632:FUN196633 GEJ196632:GEJ196633 GOF196632:GOF196633 GYB196632:GYB196633 HHX196632:HHX196633 HRT196632:HRT196633 IBP196632:IBP196633 ILL196632:ILL196633 IVH196632:IVH196633 JFD196632:JFD196633 JOZ196632:JOZ196633 JYV196632:JYV196633 KIR196632:KIR196633 KSN196632:KSN196633 LCJ196632:LCJ196633 LMF196632:LMF196633 LWB196632:LWB196633 MFX196632:MFX196633 MPT196632:MPT196633 MZP196632:MZP196633 NJL196632:NJL196633 NTH196632:NTH196633 ODD196632:ODD196633 OMZ196632:OMZ196633 OWV196632:OWV196633 PGR196632:PGR196633 PQN196632:PQN196633 QAJ196632:QAJ196633 QKF196632:QKF196633 QUB196632:QUB196633 RDX196632:RDX196633 RNT196632:RNT196633 RXP196632:RXP196633 SHL196632:SHL196633 SRH196632:SRH196633 TBD196632:TBD196633 TKZ196632:TKZ196633 TUV196632:TUV196633 UER196632:UER196633 UON196632:UON196633 UYJ196632:UYJ196633 VIF196632:VIF196633 VSB196632:VSB196633 WBX196632:WBX196633 WLT196632:WLT196633 WVP196632:WVP196633 H262168:H262169 JD262168:JD262169 SZ262168:SZ262169 ACV262168:ACV262169 AMR262168:AMR262169 AWN262168:AWN262169 BGJ262168:BGJ262169 BQF262168:BQF262169 CAB262168:CAB262169 CJX262168:CJX262169 CTT262168:CTT262169 DDP262168:DDP262169 DNL262168:DNL262169 DXH262168:DXH262169 EHD262168:EHD262169 EQZ262168:EQZ262169 FAV262168:FAV262169 FKR262168:FKR262169 FUN262168:FUN262169 GEJ262168:GEJ262169 GOF262168:GOF262169 GYB262168:GYB262169 HHX262168:HHX262169 HRT262168:HRT262169 IBP262168:IBP262169 ILL262168:ILL262169 IVH262168:IVH262169 JFD262168:JFD262169 JOZ262168:JOZ262169 JYV262168:JYV262169 KIR262168:KIR262169 KSN262168:KSN262169 LCJ262168:LCJ262169 LMF262168:LMF262169 LWB262168:LWB262169 MFX262168:MFX262169 MPT262168:MPT262169 MZP262168:MZP262169 NJL262168:NJL262169 NTH262168:NTH262169 ODD262168:ODD262169 OMZ262168:OMZ262169 OWV262168:OWV262169 PGR262168:PGR262169 PQN262168:PQN262169 QAJ262168:QAJ262169 QKF262168:QKF262169 QUB262168:QUB262169 RDX262168:RDX262169 RNT262168:RNT262169 RXP262168:RXP262169 SHL262168:SHL262169 SRH262168:SRH262169 TBD262168:TBD262169 TKZ262168:TKZ262169 TUV262168:TUV262169 UER262168:UER262169 UON262168:UON262169 UYJ262168:UYJ262169 VIF262168:VIF262169 VSB262168:VSB262169 WBX262168:WBX262169 WLT262168:WLT262169 WVP262168:WVP262169 H327704:H327705 JD327704:JD327705 SZ327704:SZ327705 ACV327704:ACV327705 AMR327704:AMR327705 AWN327704:AWN327705 BGJ327704:BGJ327705 BQF327704:BQF327705 CAB327704:CAB327705 CJX327704:CJX327705 CTT327704:CTT327705 DDP327704:DDP327705 DNL327704:DNL327705 DXH327704:DXH327705 EHD327704:EHD327705 EQZ327704:EQZ327705 FAV327704:FAV327705 FKR327704:FKR327705 FUN327704:FUN327705 GEJ327704:GEJ327705 GOF327704:GOF327705 GYB327704:GYB327705 HHX327704:HHX327705 HRT327704:HRT327705 IBP327704:IBP327705 ILL327704:ILL327705 IVH327704:IVH327705 JFD327704:JFD327705 JOZ327704:JOZ327705 JYV327704:JYV327705 KIR327704:KIR327705 KSN327704:KSN327705 LCJ327704:LCJ327705 LMF327704:LMF327705 LWB327704:LWB327705 MFX327704:MFX327705 MPT327704:MPT327705 MZP327704:MZP327705 NJL327704:NJL327705 NTH327704:NTH327705 ODD327704:ODD327705 OMZ327704:OMZ327705 OWV327704:OWV327705 PGR327704:PGR327705 PQN327704:PQN327705 QAJ327704:QAJ327705 QKF327704:QKF327705 QUB327704:QUB327705 RDX327704:RDX327705 RNT327704:RNT327705 RXP327704:RXP327705 SHL327704:SHL327705 SRH327704:SRH327705 TBD327704:TBD327705 TKZ327704:TKZ327705 TUV327704:TUV327705 UER327704:UER327705 UON327704:UON327705 UYJ327704:UYJ327705 VIF327704:VIF327705 VSB327704:VSB327705 WBX327704:WBX327705 WLT327704:WLT327705 WVP327704:WVP327705 H393240:H393241 JD393240:JD393241 SZ393240:SZ393241 ACV393240:ACV393241 AMR393240:AMR393241 AWN393240:AWN393241 BGJ393240:BGJ393241 BQF393240:BQF393241 CAB393240:CAB393241 CJX393240:CJX393241 CTT393240:CTT393241 DDP393240:DDP393241 DNL393240:DNL393241 DXH393240:DXH393241 EHD393240:EHD393241 EQZ393240:EQZ393241 FAV393240:FAV393241 FKR393240:FKR393241 FUN393240:FUN393241 GEJ393240:GEJ393241 GOF393240:GOF393241 GYB393240:GYB393241 HHX393240:HHX393241 HRT393240:HRT393241 IBP393240:IBP393241 ILL393240:ILL393241 IVH393240:IVH393241 JFD393240:JFD393241 JOZ393240:JOZ393241 JYV393240:JYV393241 KIR393240:KIR393241 KSN393240:KSN393241 LCJ393240:LCJ393241 LMF393240:LMF393241 LWB393240:LWB393241 MFX393240:MFX393241 MPT393240:MPT393241 MZP393240:MZP393241 NJL393240:NJL393241 NTH393240:NTH393241 ODD393240:ODD393241 OMZ393240:OMZ393241 OWV393240:OWV393241 PGR393240:PGR393241 PQN393240:PQN393241 QAJ393240:QAJ393241 QKF393240:QKF393241 QUB393240:QUB393241 RDX393240:RDX393241 RNT393240:RNT393241 RXP393240:RXP393241 SHL393240:SHL393241 SRH393240:SRH393241 TBD393240:TBD393241 TKZ393240:TKZ393241 TUV393240:TUV393241 UER393240:UER393241 UON393240:UON393241 UYJ393240:UYJ393241 VIF393240:VIF393241 VSB393240:VSB393241 WBX393240:WBX393241 WLT393240:WLT393241 WVP393240:WVP393241 H458776:H458777 JD458776:JD458777 SZ458776:SZ458777 ACV458776:ACV458777 AMR458776:AMR458777 AWN458776:AWN458777 BGJ458776:BGJ458777 BQF458776:BQF458777 CAB458776:CAB458777 CJX458776:CJX458777 CTT458776:CTT458777 DDP458776:DDP458777 DNL458776:DNL458777 DXH458776:DXH458777 EHD458776:EHD458777 EQZ458776:EQZ458777 FAV458776:FAV458777 FKR458776:FKR458777 FUN458776:FUN458777 GEJ458776:GEJ458777 GOF458776:GOF458777 GYB458776:GYB458777 HHX458776:HHX458777 HRT458776:HRT458777 IBP458776:IBP458777 ILL458776:ILL458777 IVH458776:IVH458777 JFD458776:JFD458777 JOZ458776:JOZ458777 JYV458776:JYV458777 KIR458776:KIR458777 KSN458776:KSN458777 LCJ458776:LCJ458777 LMF458776:LMF458777 LWB458776:LWB458777 MFX458776:MFX458777 MPT458776:MPT458777 MZP458776:MZP458777 NJL458776:NJL458777 NTH458776:NTH458777 ODD458776:ODD458777 OMZ458776:OMZ458777 OWV458776:OWV458777 PGR458776:PGR458777 PQN458776:PQN458777 QAJ458776:QAJ458777 QKF458776:QKF458777 QUB458776:QUB458777 RDX458776:RDX458777 RNT458776:RNT458777 RXP458776:RXP458777 SHL458776:SHL458777 SRH458776:SRH458777 TBD458776:TBD458777 TKZ458776:TKZ458777 TUV458776:TUV458777 UER458776:UER458777 UON458776:UON458777 UYJ458776:UYJ458777 VIF458776:VIF458777 VSB458776:VSB458777 WBX458776:WBX458777 WLT458776:WLT458777 WVP458776:WVP458777 H524312:H524313 JD524312:JD524313 SZ524312:SZ524313 ACV524312:ACV524313 AMR524312:AMR524313 AWN524312:AWN524313 BGJ524312:BGJ524313 BQF524312:BQF524313 CAB524312:CAB524313 CJX524312:CJX524313 CTT524312:CTT524313 DDP524312:DDP524313 DNL524312:DNL524313 DXH524312:DXH524313 EHD524312:EHD524313 EQZ524312:EQZ524313 FAV524312:FAV524313 FKR524312:FKR524313 FUN524312:FUN524313 GEJ524312:GEJ524313 GOF524312:GOF524313 GYB524312:GYB524313 HHX524312:HHX524313 HRT524312:HRT524313 IBP524312:IBP524313 ILL524312:ILL524313 IVH524312:IVH524313 JFD524312:JFD524313 JOZ524312:JOZ524313 JYV524312:JYV524313 KIR524312:KIR524313 KSN524312:KSN524313 LCJ524312:LCJ524313 LMF524312:LMF524313 LWB524312:LWB524313 MFX524312:MFX524313 MPT524312:MPT524313 MZP524312:MZP524313 NJL524312:NJL524313 NTH524312:NTH524313 ODD524312:ODD524313 OMZ524312:OMZ524313 OWV524312:OWV524313 PGR524312:PGR524313 PQN524312:PQN524313 QAJ524312:QAJ524313 QKF524312:QKF524313 QUB524312:QUB524313 RDX524312:RDX524313 RNT524312:RNT524313 RXP524312:RXP524313 SHL524312:SHL524313 SRH524312:SRH524313 TBD524312:TBD524313 TKZ524312:TKZ524313 TUV524312:TUV524313 UER524312:UER524313 UON524312:UON524313 UYJ524312:UYJ524313 VIF524312:VIF524313 VSB524312:VSB524313 WBX524312:WBX524313 WLT524312:WLT524313 WVP524312:WVP524313 H589848:H589849 JD589848:JD589849 SZ589848:SZ589849 ACV589848:ACV589849 AMR589848:AMR589849 AWN589848:AWN589849 BGJ589848:BGJ589849 BQF589848:BQF589849 CAB589848:CAB589849 CJX589848:CJX589849 CTT589848:CTT589849 DDP589848:DDP589849 DNL589848:DNL589849 DXH589848:DXH589849 EHD589848:EHD589849 EQZ589848:EQZ589849 FAV589848:FAV589849 FKR589848:FKR589849 FUN589848:FUN589849 GEJ589848:GEJ589849 GOF589848:GOF589849 GYB589848:GYB589849 HHX589848:HHX589849 HRT589848:HRT589849 IBP589848:IBP589849 ILL589848:ILL589849 IVH589848:IVH589849 JFD589848:JFD589849 JOZ589848:JOZ589849 JYV589848:JYV589849 KIR589848:KIR589849 KSN589848:KSN589849 LCJ589848:LCJ589849 LMF589848:LMF589849 LWB589848:LWB589849 MFX589848:MFX589849 MPT589848:MPT589849 MZP589848:MZP589849 NJL589848:NJL589849 NTH589848:NTH589849 ODD589848:ODD589849 OMZ589848:OMZ589849 OWV589848:OWV589849 PGR589848:PGR589849 PQN589848:PQN589849 QAJ589848:QAJ589849 QKF589848:QKF589849 QUB589848:QUB589849 RDX589848:RDX589849 RNT589848:RNT589849 RXP589848:RXP589849 SHL589848:SHL589849 SRH589848:SRH589849 TBD589848:TBD589849 TKZ589848:TKZ589849 TUV589848:TUV589849 UER589848:UER589849 UON589848:UON589849 UYJ589848:UYJ589849 VIF589848:VIF589849 VSB589848:VSB589849 WBX589848:WBX589849 WLT589848:WLT589849 WVP589848:WVP589849 H655384:H655385 JD655384:JD655385 SZ655384:SZ655385 ACV655384:ACV655385 AMR655384:AMR655385 AWN655384:AWN655385 BGJ655384:BGJ655385 BQF655384:BQF655385 CAB655384:CAB655385 CJX655384:CJX655385 CTT655384:CTT655385 DDP655384:DDP655385 DNL655384:DNL655385 DXH655384:DXH655385 EHD655384:EHD655385 EQZ655384:EQZ655385 FAV655384:FAV655385 FKR655384:FKR655385 FUN655384:FUN655385 GEJ655384:GEJ655385 GOF655384:GOF655385 GYB655384:GYB655385 HHX655384:HHX655385 HRT655384:HRT655385 IBP655384:IBP655385 ILL655384:ILL655385 IVH655384:IVH655385 JFD655384:JFD655385 JOZ655384:JOZ655385 JYV655384:JYV655385 KIR655384:KIR655385 KSN655384:KSN655385 LCJ655384:LCJ655385 LMF655384:LMF655385 LWB655384:LWB655385 MFX655384:MFX655385 MPT655384:MPT655385 MZP655384:MZP655385 NJL655384:NJL655385 NTH655384:NTH655385 ODD655384:ODD655385 OMZ655384:OMZ655385 OWV655384:OWV655385 PGR655384:PGR655385 PQN655384:PQN655385 QAJ655384:QAJ655385 QKF655384:QKF655385 QUB655384:QUB655385 RDX655384:RDX655385 RNT655384:RNT655385 RXP655384:RXP655385 SHL655384:SHL655385 SRH655384:SRH655385 TBD655384:TBD655385 TKZ655384:TKZ655385 TUV655384:TUV655385 UER655384:UER655385 UON655384:UON655385 UYJ655384:UYJ655385 VIF655384:VIF655385 VSB655384:VSB655385 WBX655384:WBX655385 WLT655384:WLT655385 WVP655384:WVP655385 H720920:H720921 JD720920:JD720921 SZ720920:SZ720921 ACV720920:ACV720921 AMR720920:AMR720921 AWN720920:AWN720921 BGJ720920:BGJ720921 BQF720920:BQF720921 CAB720920:CAB720921 CJX720920:CJX720921 CTT720920:CTT720921 DDP720920:DDP720921 DNL720920:DNL720921 DXH720920:DXH720921 EHD720920:EHD720921 EQZ720920:EQZ720921 FAV720920:FAV720921 FKR720920:FKR720921 FUN720920:FUN720921 GEJ720920:GEJ720921 GOF720920:GOF720921 GYB720920:GYB720921 HHX720920:HHX720921 HRT720920:HRT720921 IBP720920:IBP720921 ILL720920:ILL720921 IVH720920:IVH720921 JFD720920:JFD720921 JOZ720920:JOZ720921 JYV720920:JYV720921 KIR720920:KIR720921 KSN720920:KSN720921 LCJ720920:LCJ720921 LMF720920:LMF720921 LWB720920:LWB720921 MFX720920:MFX720921 MPT720920:MPT720921 MZP720920:MZP720921 NJL720920:NJL720921 NTH720920:NTH720921 ODD720920:ODD720921 OMZ720920:OMZ720921 OWV720920:OWV720921 PGR720920:PGR720921 PQN720920:PQN720921 QAJ720920:QAJ720921 QKF720920:QKF720921 QUB720920:QUB720921 RDX720920:RDX720921 RNT720920:RNT720921 RXP720920:RXP720921 SHL720920:SHL720921 SRH720920:SRH720921 TBD720920:TBD720921 TKZ720920:TKZ720921 TUV720920:TUV720921 UER720920:UER720921 UON720920:UON720921 UYJ720920:UYJ720921 VIF720920:VIF720921 VSB720920:VSB720921 WBX720920:WBX720921 WLT720920:WLT720921 WVP720920:WVP720921 H786456:H786457 JD786456:JD786457 SZ786456:SZ786457 ACV786456:ACV786457 AMR786456:AMR786457 AWN786456:AWN786457 BGJ786456:BGJ786457 BQF786456:BQF786457 CAB786456:CAB786457 CJX786456:CJX786457 CTT786456:CTT786457 DDP786456:DDP786457 DNL786456:DNL786457 DXH786456:DXH786457 EHD786456:EHD786457 EQZ786456:EQZ786457 FAV786456:FAV786457 FKR786456:FKR786457 FUN786456:FUN786457 GEJ786456:GEJ786457 GOF786456:GOF786457 GYB786456:GYB786457 HHX786456:HHX786457 HRT786456:HRT786457 IBP786456:IBP786457 ILL786456:ILL786457 IVH786456:IVH786457 JFD786456:JFD786457 JOZ786456:JOZ786457 JYV786456:JYV786457 KIR786456:KIR786457 KSN786456:KSN786457 LCJ786456:LCJ786457 LMF786456:LMF786457 LWB786456:LWB786457 MFX786456:MFX786457 MPT786456:MPT786457 MZP786456:MZP786457 NJL786456:NJL786457 NTH786456:NTH786457 ODD786456:ODD786457 OMZ786456:OMZ786457 OWV786456:OWV786457 PGR786456:PGR786457 PQN786456:PQN786457 QAJ786456:QAJ786457 QKF786456:QKF786457 QUB786456:QUB786457 RDX786456:RDX786457 RNT786456:RNT786457 RXP786456:RXP786457 SHL786456:SHL786457 SRH786456:SRH786457 TBD786456:TBD786457 TKZ786456:TKZ786457 TUV786456:TUV786457 UER786456:UER786457 UON786456:UON786457 UYJ786456:UYJ786457 VIF786456:VIF786457 VSB786456:VSB786457 WBX786456:WBX786457 WLT786456:WLT786457 WVP786456:WVP786457 H851992:H851993 JD851992:JD851993 SZ851992:SZ851993 ACV851992:ACV851993 AMR851992:AMR851993 AWN851992:AWN851993 BGJ851992:BGJ851993 BQF851992:BQF851993 CAB851992:CAB851993 CJX851992:CJX851993 CTT851992:CTT851993 DDP851992:DDP851993 DNL851992:DNL851993 DXH851992:DXH851993 EHD851992:EHD851993 EQZ851992:EQZ851993 FAV851992:FAV851993 FKR851992:FKR851993 FUN851992:FUN851993 GEJ851992:GEJ851993 GOF851992:GOF851993 GYB851992:GYB851993 HHX851992:HHX851993 HRT851992:HRT851993 IBP851992:IBP851993 ILL851992:ILL851993 IVH851992:IVH851993 JFD851992:JFD851993 JOZ851992:JOZ851993 JYV851992:JYV851993 KIR851992:KIR851993 KSN851992:KSN851993 LCJ851992:LCJ851993 LMF851992:LMF851993 LWB851992:LWB851993 MFX851992:MFX851993 MPT851992:MPT851993 MZP851992:MZP851993 NJL851992:NJL851993 NTH851992:NTH851993 ODD851992:ODD851993 OMZ851992:OMZ851993 OWV851992:OWV851993 PGR851992:PGR851993 PQN851992:PQN851993 QAJ851992:QAJ851993 QKF851992:QKF851993 QUB851992:QUB851993 RDX851992:RDX851993 RNT851992:RNT851993 RXP851992:RXP851993 SHL851992:SHL851993 SRH851992:SRH851993 TBD851992:TBD851993 TKZ851992:TKZ851993 TUV851992:TUV851993 UER851992:UER851993 UON851992:UON851993 UYJ851992:UYJ851993 VIF851992:VIF851993 VSB851992:VSB851993 WBX851992:WBX851993 WLT851992:WLT851993 WVP851992:WVP851993 H917528:H917529 JD917528:JD917529 SZ917528:SZ917529 ACV917528:ACV917529 AMR917528:AMR917529 AWN917528:AWN917529 BGJ917528:BGJ917529 BQF917528:BQF917529 CAB917528:CAB917529 CJX917528:CJX917529 CTT917528:CTT917529 DDP917528:DDP917529 DNL917528:DNL917529 DXH917528:DXH917529 EHD917528:EHD917529 EQZ917528:EQZ917529 FAV917528:FAV917529 FKR917528:FKR917529 FUN917528:FUN917529 GEJ917528:GEJ917529 GOF917528:GOF917529 GYB917528:GYB917529 HHX917528:HHX917529 HRT917528:HRT917529 IBP917528:IBP917529 ILL917528:ILL917529 IVH917528:IVH917529 JFD917528:JFD917529 JOZ917528:JOZ917529 JYV917528:JYV917529 KIR917528:KIR917529 KSN917528:KSN917529 LCJ917528:LCJ917529 LMF917528:LMF917529 LWB917528:LWB917529 MFX917528:MFX917529 MPT917528:MPT917529 MZP917528:MZP917529 NJL917528:NJL917529 NTH917528:NTH917529 ODD917528:ODD917529 OMZ917528:OMZ917529 OWV917528:OWV917529 PGR917528:PGR917529 PQN917528:PQN917529 QAJ917528:QAJ917529 QKF917528:QKF917529 QUB917528:QUB917529 RDX917528:RDX917529 RNT917528:RNT917529 RXP917528:RXP917529 SHL917528:SHL917529 SRH917528:SRH917529 TBD917528:TBD917529 TKZ917528:TKZ917529 TUV917528:TUV917529 UER917528:UER917529 UON917528:UON917529 UYJ917528:UYJ917529 VIF917528:VIF917529 VSB917528:VSB917529 WBX917528:WBX917529 WLT917528:WLT917529 WVP917528:WVP917529 H983064:H983065 JD983064:JD983065 SZ983064:SZ983065 ACV983064:ACV983065 AMR983064:AMR983065 AWN983064:AWN983065 BGJ983064:BGJ983065 BQF983064:BQF983065 CAB983064:CAB983065 CJX983064:CJX983065 CTT983064:CTT983065 DDP983064:DDP983065 DNL983064:DNL983065 DXH983064:DXH983065 EHD983064:EHD983065 EQZ983064:EQZ983065 FAV983064:FAV983065 FKR983064:FKR983065 FUN983064:FUN983065 GEJ983064:GEJ983065 GOF983064:GOF983065 GYB983064:GYB983065 HHX983064:HHX983065 HRT983064:HRT983065 IBP983064:IBP983065 ILL983064:ILL983065 IVH983064:IVH983065 JFD983064:JFD983065 JOZ983064:JOZ983065 JYV983064:JYV983065 KIR983064:KIR983065 KSN983064:KSN983065 LCJ983064:LCJ983065 LMF983064:LMF983065 LWB983064:LWB983065 MFX983064:MFX983065 MPT983064:MPT983065 MZP983064:MZP983065 NJL983064:NJL983065 NTH983064:NTH983065 ODD983064:ODD983065 OMZ983064:OMZ983065 OWV983064:OWV983065 PGR983064:PGR983065 PQN983064:PQN983065 QAJ983064:QAJ983065 QKF983064:QKF983065 QUB983064:QUB983065 RDX983064:RDX983065 RNT983064:RNT983065 RXP983064:RXP983065 SHL983064:SHL983065 SRH983064:SRH983065 TBD983064:TBD983065 TKZ983064:TKZ983065 TUV983064:TUV983065 UER983064:UER983065 UON983064:UON983065 UYJ983064:UYJ983065 VIF983064:VIF983065 VSB983064:VSB983065 WBX983064:WBX983065 WLT983064:WLT983065 WVP983064:WVP983065 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J27 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J65563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J131099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J196635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J262171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J327707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J393243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J458779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J524315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J589851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J655387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J720923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J786459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J851995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J917531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J983067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UOP983067 UYL983067 VIH983067 VSD983067 WBZ983067 WLV983067 WVR983067 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9"/>
  <sheetViews>
    <sheetView tabSelected="1" view="pageBreakPreview" topLeftCell="A31" zoomScaleNormal="100" zoomScaleSheetLayoutView="100" workbookViewId="0">
      <selection activeCell="D44" sqref="D44"/>
    </sheetView>
  </sheetViews>
  <sheetFormatPr defaultRowHeight="15.75"/>
  <cols>
    <col min="1" max="1" width="3.625" style="56" customWidth="1"/>
    <col min="2" max="2" width="4.625" style="56" customWidth="1"/>
    <col min="3" max="3" width="17.5" style="56" customWidth="1"/>
    <col min="4" max="4" width="43.75" style="56" customWidth="1"/>
    <col min="5" max="6" width="3.75" style="56" customWidth="1"/>
    <col min="7" max="7" width="13.75" style="56" customWidth="1"/>
    <col min="8" max="8" width="18.75" style="56" customWidth="1"/>
    <col min="9" max="256" width="9" style="56"/>
    <col min="257" max="257" width="3.625" style="56" customWidth="1"/>
    <col min="258" max="258" width="4.625" style="56" customWidth="1"/>
    <col min="259" max="259" width="17.5" style="56" customWidth="1"/>
    <col min="260" max="260" width="43.75" style="56" customWidth="1"/>
    <col min="261" max="262" width="3.75" style="56" customWidth="1"/>
    <col min="263" max="263" width="13.75" style="56" customWidth="1"/>
    <col min="264" max="264" width="18.75" style="56" customWidth="1"/>
    <col min="265" max="512" width="9" style="56"/>
    <col min="513" max="513" width="3.625" style="56" customWidth="1"/>
    <col min="514" max="514" width="4.625" style="56" customWidth="1"/>
    <col min="515" max="515" width="17.5" style="56" customWidth="1"/>
    <col min="516" max="516" width="43.75" style="56" customWidth="1"/>
    <col min="517" max="518" width="3.75" style="56" customWidth="1"/>
    <col min="519" max="519" width="13.75" style="56" customWidth="1"/>
    <col min="520" max="520" width="18.75" style="56" customWidth="1"/>
    <col min="521" max="768" width="9" style="56"/>
    <col min="769" max="769" width="3.625" style="56" customWidth="1"/>
    <col min="770" max="770" width="4.625" style="56" customWidth="1"/>
    <col min="771" max="771" width="17.5" style="56" customWidth="1"/>
    <col min="772" max="772" width="43.75" style="56" customWidth="1"/>
    <col min="773" max="774" width="3.75" style="56" customWidth="1"/>
    <col min="775" max="775" width="13.75" style="56" customWidth="1"/>
    <col min="776" max="776" width="18.75" style="56" customWidth="1"/>
    <col min="777" max="1024" width="9" style="56"/>
    <col min="1025" max="1025" width="3.625" style="56" customWidth="1"/>
    <col min="1026" max="1026" width="4.625" style="56" customWidth="1"/>
    <col min="1027" max="1027" width="17.5" style="56" customWidth="1"/>
    <col min="1028" max="1028" width="43.75" style="56" customWidth="1"/>
    <col min="1029" max="1030" width="3.75" style="56" customWidth="1"/>
    <col min="1031" max="1031" width="13.75" style="56" customWidth="1"/>
    <col min="1032" max="1032" width="18.75" style="56" customWidth="1"/>
    <col min="1033" max="1280" width="9" style="56"/>
    <col min="1281" max="1281" width="3.625" style="56" customWidth="1"/>
    <col min="1282" max="1282" width="4.625" style="56" customWidth="1"/>
    <col min="1283" max="1283" width="17.5" style="56" customWidth="1"/>
    <col min="1284" max="1284" width="43.75" style="56" customWidth="1"/>
    <col min="1285" max="1286" width="3.75" style="56" customWidth="1"/>
    <col min="1287" max="1287" width="13.75" style="56" customWidth="1"/>
    <col min="1288" max="1288" width="18.75" style="56" customWidth="1"/>
    <col min="1289" max="1536" width="9" style="56"/>
    <col min="1537" max="1537" width="3.625" style="56" customWidth="1"/>
    <col min="1538" max="1538" width="4.625" style="56" customWidth="1"/>
    <col min="1539" max="1539" width="17.5" style="56" customWidth="1"/>
    <col min="1540" max="1540" width="43.75" style="56" customWidth="1"/>
    <col min="1541" max="1542" width="3.75" style="56" customWidth="1"/>
    <col min="1543" max="1543" width="13.75" style="56" customWidth="1"/>
    <col min="1544" max="1544" width="18.75" style="56" customWidth="1"/>
    <col min="1545" max="1792" width="9" style="56"/>
    <col min="1793" max="1793" width="3.625" style="56" customWidth="1"/>
    <col min="1794" max="1794" width="4.625" style="56" customWidth="1"/>
    <col min="1795" max="1795" width="17.5" style="56" customWidth="1"/>
    <col min="1796" max="1796" width="43.75" style="56" customWidth="1"/>
    <col min="1797" max="1798" width="3.75" style="56" customWidth="1"/>
    <col min="1799" max="1799" width="13.75" style="56" customWidth="1"/>
    <col min="1800" max="1800" width="18.75" style="56" customWidth="1"/>
    <col min="1801" max="2048" width="9" style="56"/>
    <col min="2049" max="2049" width="3.625" style="56" customWidth="1"/>
    <col min="2050" max="2050" width="4.625" style="56" customWidth="1"/>
    <col min="2051" max="2051" width="17.5" style="56" customWidth="1"/>
    <col min="2052" max="2052" width="43.75" style="56" customWidth="1"/>
    <col min="2053" max="2054" width="3.75" style="56" customWidth="1"/>
    <col min="2055" max="2055" width="13.75" style="56" customWidth="1"/>
    <col min="2056" max="2056" width="18.75" style="56" customWidth="1"/>
    <col min="2057" max="2304" width="9" style="56"/>
    <col min="2305" max="2305" width="3.625" style="56" customWidth="1"/>
    <col min="2306" max="2306" width="4.625" style="56" customWidth="1"/>
    <col min="2307" max="2307" width="17.5" style="56" customWidth="1"/>
    <col min="2308" max="2308" width="43.75" style="56" customWidth="1"/>
    <col min="2309" max="2310" width="3.75" style="56" customWidth="1"/>
    <col min="2311" max="2311" width="13.75" style="56" customWidth="1"/>
    <col min="2312" max="2312" width="18.75" style="56" customWidth="1"/>
    <col min="2313" max="2560" width="9" style="56"/>
    <col min="2561" max="2561" width="3.625" style="56" customWidth="1"/>
    <col min="2562" max="2562" width="4.625" style="56" customWidth="1"/>
    <col min="2563" max="2563" width="17.5" style="56" customWidth="1"/>
    <col min="2564" max="2564" width="43.75" style="56" customWidth="1"/>
    <col min="2565" max="2566" width="3.75" style="56" customWidth="1"/>
    <col min="2567" max="2567" width="13.75" style="56" customWidth="1"/>
    <col min="2568" max="2568" width="18.75" style="56" customWidth="1"/>
    <col min="2569" max="2816" width="9" style="56"/>
    <col min="2817" max="2817" width="3.625" style="56" customWidth="1"/>
    <col min="2818" max="2818" width="4.625" style="56" customWidth="1"/>
    <col min="2819" max="2819" width="17.5" style="56" customWidth="1"/>
    <col min="2820" max="2820" width="43.75" style="56" customWidth="1"/>
    <col min="2821" max="2822" width="3.75" style="56" customWidth="1"/>
    <col min="2823" max="2823" width="13.75" style="56" customWidth="1"/>
    <col min="2824" max="2824" width="18.75" style="56" customWidth="1"/>
    <col min="2825" max="3072" width="9" style="56"/>
    <col min="3073" max="3073" width="3.625" style="56" customWidth="1"/>
    <col min="3074" max="3074" width="4.625" style="56" customWidth="1"/>
    <col min="3075" max="3075" width="17.5" style="56" customWidth="1"/>
    <col min="3076" max="3076" width="43.75" style="56" customWidth="1"/>
    <col min="3077" max="3078" width="3.75" style="56" customWidth="1"/>
    <col min="3079" max="3079" width="13.75" style="56" customWidth="1"/>
    <col min="3080" max="3080" width="18.75" style="56" customWidth="1"/>
    <col min="3081" max="3328" width="9" style="56"/>
    <col min="3329" max="3329" width="3.625" style="56" customWidth="1"/>
    <col min="3330" max="3330" width="4.625" style="56" customWidth="1"/>
    <col min="3331" max="3331" width="17.5" style="56" customWidth="1"/>
    <col min="3332" max="3332" width="43.75" style="56" customWidth="1"/>
    <col min="3333" max="3334" width="3.75" style="56" customWidth="1"/>
    <col min="3335" max="3335" width="13.75" style="56" customWidth="1"/>
    <col min="3336" max="3336" width="18.75" style="56" customWidth="1"/>
    <col min="3337" max="3584" width="9" style="56"/>
    <col min="3585" max="3585" width="3.625" style="56" customWidth="1"/>
    <col min="3586" max="3586" width="4.625" style="56" customWidth="1"/>
    <col min="3587" max="3587" width="17.5" style="56" customWidth="1"/>
    <col min="3588" max="3588" width="43.75" style="56" customWidth="1"/>
    <col min="3589" max="3590" width="3.75" style="56" customWidth="1"/>
    <col min="3591" max="3591" width="13.75" style="56" customWidth="1"/>
    <col min="3592" max="3592" width="18.75" style="56" customWidth="1"/>
    <col min="3593" max="3840" width="9" style="56"/>
    <col min="3841" max="3841" width="3.625" style="56" customWidth="1"/>
    <col min="3842" max="3842" width="4.625" style="56" customWidth="1"/>
    <col min="3843" max="3843" width="17.5" style="56" customWidth="1"/>
    <col min="3844" max="3844" width="43.75" style="56" customWidth="1"/>
    <col min="3845" max="3846" width="3.75" style="56" customWidth="1"/>
    <col min="3847" max="3847" width="13.75" style="56" customWidth="1"/>
    <col min="3848" max="3848" width="18.75" style="56" customWidth="1"/>
    <col min="3849" max="4096" width="9" style="56"/>
    <col min="4097" max="4097" width="3.625" style="56" customWidth="1"/>
    <col min="4098" max="4098" width="4.625" style="56" customWidth="1"/>
    <col min="4099" max="4099" width="17.5" style="56" customWidth="1"/>
    <col min="4100" max="4100" width="43.75" style="56" customWidth="1"/>
    <col min="4101" max="4102" width="3.75" style="56" customWidth="1"/>
    <col min="4103" max="4103" width="13.75" style="56" customWidth="1"/>
    <col min="4104" max="4104" width="18.75" style="56" customWidth="1"/>
    <col min="4105" max="4352" width="9" style="56"/>
    <col min="4353" max="4353" width="3.625" style="56" customWidth="1"/>
    <col min="4354" max="4354" width="4.625" style="56" customWidth="1"/>
    <col min="4355" max="4355" width="17.5" style="56" customWidth="1"/>
    <col min="4356" max="4356" width="43.75" style="56" customWidth="1"/>
    <col min="4357" max="4358" width="3.75" style="56" customWidth="1"/>
    <col min="4359" max="4359" width="13.75" style="56" customWidth="1"/>
    <col min="4360" max="4360" width="18.75" style="56" customWidth="1"/>
    <col min="4361" max="4608" width="9" style="56"/>
    <col min="4609" max="4609" width="3.625" style="56" customWidth="1"/>
    <col min="4610" max="4610" width="4.625" style="56" customWidth="1"/>
    <col min="4611" max="4611" width="17.5" style="56" customWidth="1"/>
    <col min="4612" max="4612" width="43.75" style="56" customWidth="1"/>
    <col min="4613" max="4614" width="3.75" style="56" customWidth="1"/>
    <col min="4615" max="4615" width="13.75" style="56" customWidth="1"/>
    <col min="4616" max="4616" width="18.75" style="56" customWidth="1"/>
    <col min="4617" max="4864" width="9" style="56"/>
    <col min="4865" max="4865" width="3.625" style="56" customWidth="1"/>
    <col min="4866" max="4866" width="4.625" style="56" customWidth="1"/>
    <col min="4867" max="4867" width="17.5" style="56" customWidth="1"/>
    <col min="4868" max="4868" width="43.75" style="56" customWidth="1"/>
    <col min="4869" max="4870" width="3.75" style="56" customWidth="1"/>
    <col min="4871" max="4871" width="13.75" style="56" customWidth="1"/>
    <col min="4872" max="4872" width="18.75" style="56" customWidth="1"/>
    <col min="4873" max="5120" width="9" style="56"/>
    <col min="5121" max="5121" width="3.625" style="56" customWidth="1"/>
    <col min="5122" max="5122" width="4.625" style="56" customWidth="1"/>
    <col min="5123" max="5123" width="17.5" style="56" customWidth="1"/>
    <col min="5124" max="5124" width="43.75" style="56" customWidth="1"/>
    <col min="5125" max="5126" width="3.75" style="56" customWidth="1"/>
    <col min="5127" max="5127" width="13.75" style="56" customWidth="1"/>
    <col min="5128" max="5128" width="18.75" style="56" customWidth="1"/>
    <col min="5129" max="5376" width="9" style="56"/>
    <col min="5377" max="5377" width="3.625" style="56" customWidth="1"/>
    <col min="5378" max="5378" width="4.625" style="56" customWidth="1"/>
    <col min="5379" max="5379" width="17.5" style="56" customWidth="1"/>
    <col min="5380" max="5380" width="43.75" style="56" customWidth="1"/>
    <col min="5381" max="5382" width="3.75" style="56" customWidth="1"/>
    <col min="5383" max="5383" width="13.75" style="56" customWidth="1"/>
    <col min="5384" max="5384" width="18.75" style="56" customWidth="1"/>
    <col min="5385" max="5632" width="9" style="56"/>
    <col min="5633" max="5633" width="3.625" style="56" customWidth="1"/>
    <col min="5634" max="5634" width="4.625" style="56" customWidth="1"/>
    <col min="5635" max="5635" width="17.5" style="56" customWidth="1"/>
    <col min="5636" max="5636" width="43.75" style="56" customWidth="1"/>
    <col min="5637" max="5638" width="3.75" style="56" customWidth="1"/>
    <col min="5639" max="5639" width="13.75" style="56" customWidth="1"/>
    <col min="5640" max="5640" width="18.75" style="56" customWidth="1"/>
    <col min="5641" max="5888" width="9" style="56"/>
    <col min="5889" max="5889" width="3.625" style="56" customWidth="1"/>
    <col min="5890" max="5890" width="4.625" style="56" customWidth="1"/>
    <col min="5891" max="5891" width="17.5" style="56" customWidth="1"/>
    <col min="5892" max="5892" width="43.75" style="56" customWidth="1"/>
    <col min="5893" max="5894" width="3.75" style="56" customWidth="1"/>
    <col min="5895" max="5895" width="13.75" style="56" customWidth="1"/>
    <col min="5896" max="5896" width="18.75" style="56" customWidth="1"/>
    <col min="5897" max="6144" width="9" style="56"/>
    <col min="6145" max="6145" width="3.625" style="56" customWidth="1"/>
    <col min="6146" max="6146" width="4.625" style="56" customWidth="1"/>
    <col min="6147" max="6147" width="17.5" style="56" customWidth="1"/>
    <col min="6148" max="6148" width="43.75" style="56" customWidth="1"/>
    <col min="6149" max="6150" width="3.75" style="56" customWidth="1"/>
    <col min="6151" max="6151" width="13.75" style="56" customWidth="1"/>
    <col min="6152" max="6152" width="18.75" style="56" customWidth="1"/>
    <col min="6153" max="6400" width="9" style="56"/>
    <col min="6401" max="6401" width="3.625" style="56" customWidth="1"/>
    <col min="6402" max="6402" width="4.625" style="56" customWidth="1"/>
    <col min="6403" max="6403" width="17.5" style="56" customWidth="1"/>
    <col min="6404" max="6404" width="43.75" style="56" customWidth="1"/>
    <col min="6405" max="6406" width="3.75" style="56" customWidth="1"/>
    <col min="6407" max="6407" width="13.75" style="56" customWidth="1"/>
    <col min="6408" max="6408" width="18.75" style="56" customWidth="1"/>
    <col min="6409" max="6656" width="9" style="56"/>
    <col min="6657" max="6657" width="3.625" style="56" customWidth="1"/>
    <col min="6658" max="6658" width="4.625" style="56" customWidth="1"/>
    <col min="6659" max="6659" width="17.5" style="56" customWidth="1"/>
    <col min="6660" max="6660" width="43.75" style="56" customWidth="1"/>
    <col min="6661" max="6662" width="3.75" style="56" customWidth="1"/>
    <col min="6663" max="6663" width="13.75" style="56" customWidth="1"/>
    <col min="6664" max="6664" width="18.75" style="56" customWidth="1"/>
    <col min="6665" max="6912" width="9" style="56"/>
    <col min="6913" max="6913" width="3.625" style="56" customWidth="1"/>
    <col min="6914" max="6914" width="4.625" style="56" customWidth="1"/>
    <col min="6915" max="6915" width="17.5" style="56" customWidth="1"/>
    <col min="6916" max="6916" width="43.75" style="56" customWidth="1"/>
    <col min="6917" max="6918" width="3.75" style="56" customWidth="1"/>
    <col min="6919" max="6919" width="13.75" style="56" customWidth="1"/>
    <col min="6920" max="6920" width="18.75" style="56" customWidth="1"/>
    <col min="6921" max="7168" width="9" style="56"/>
    <col min="7169" max="7169" width="3.625" style="56" customWidth="1"/>
    <col min="7170" max="7170" width="4.625" style="56" customWidth="1"/>
    <col min="7171" max="7171" width="17.5" style="56" customWidth="1"/>
    <col min="7172" max="7172" width="43.75" style="56" customWidth="1"/>
    <col min="7173" max="7174" width="3.75" style="56" customWidth="1"/>
    <col min="7175" max="7175" width="13.75" style="56" customWidth="1"/>
    <col min="7176" max="7176" width="18.75" style="56" customWidth="1"/>
    <col min="7177" max="7424" width="9" style="56"/>
    <col min="7425" max="7425" width="3.625" style="56" customWidth="1"/>
    <col min="7426" max="7426" width="4.625" style="56" customWidth="1"/>
    <col min="7427" max="7427" width="17.5" style="56" customWidth="1"/>
    <col min="7428" max="7428" width="43.75" style="56" customWidth="1"/>
    <col min="7429" max="7430" width="3.75" style="56" customWidth="1"/>
    <col min="7431" max="7431" width="13.75" style="56" customWidth="1"/>
    <col min="7432" max="7432" width="18.75" style="56" customWidth="1"/>
    <col min="7433" max="7680" width="9" style="56"/>
    <col min="7681" max="7681" width="3.625" style="56" customWidth="1"/>
    <col min="7682" max="7682" width="4.625" style="56" customWidth="1"/>
    <col min="7683" max="7683" width="17.5" style="56" customWidth="1"/>
    <col min="7684" max="7684" width="43.75" style="56" customWidth="1"/>
    <col min="7685" max="7686" width="3.75" style="56" customWidth="1"/>
    <col min="7687" max="7687" width="13.75" style="56" customWidth="1"/>
    <col min="7688" max="7688" width="18.75" style="56" customWidth="1"/>
    <col min="7689" max="7936" width="9" style="56"/>
    <col min="7937" max="7937" width="3.625" style="56" customWidth="1"/>
    <col min="7938" max="7938" width="4.625" style="56" customWidth="1"/>
    <col min="7939" max="7939" width="17.5" style="56" customWidth="1"/>
    <col min="7940" max="7940" width="43.75" style="56" customWidth="1"/>
    <col min="7941" max="7942" width="3.75" style="56" customWidth="1"/>
    <col min="7943" max="7943" width="13.75" style="56" customWidth="1"/>
    <col min="7944" max="7944" width="18.75" style="56" customWidth="1"/>
    <col min="7945" max="8192" width="9" style="56"/>
    <col min="8193" max="8193" width="3.625" style="56" customWidth="1"/>
    <col min="8194" max="8194" width="4.625" style="56" customWidth="1"/>
    <col min="8195" max="8195" width="17.5" style="56" customWidth="1"/>
    <col min="8196" max="8196" width="43.75" style="56" customWidth="1"/>
    <col min="8197" max="8198" width="3.75" style="56" customWidth="1"/>
    <col min="8199" max="8199" width="13.75" style="56" customWidth="1"/>
    <col min="8200" max="8200" width="18.75" style="56" customWidth="1"/>
    <col min="8201" max="8448" width="9" style="56"/>
    <col min="8449" max="8449" width="3.625" style="56" customWidth="1"/>
    <col min="8450" max="8450" width="4.625" style="56" customWidth="1"/>
    <col min="8451" max="8451" width="17.5" style="56" customWidth="1"/>
    <col min="8452" max="8452" width="43.75" style="56" customWidth="1"/>
    <col min="8453" max="8454" width="3.75" style="56" customWidth="1"/>
    <col min="8455" max="8455" width="13.75" style="56" customWidth="1"/>
    <col min="8456" max="8456" width="18.75" style="56" customWidth="1"/>
    <col min="8457" max="8704" width="9" style="56"/>
    <col min="8705" max="8705" width="3.625" style="56" customWidth="1"/>
    <col min="8706" max="8706" width="4.625" style="56" customWidth="1"/>
    <col min="8707" max="8707" width="17.5" style="56" customWidth="1"/>
    <col min="8708" max="8708" width="43.75" style="56" customWidth="1"/>
    <col min="8709" max="8710" width="3.75" style="56" customWidth="1"/>
    <col min="8711" max="8711" width="13.75" style="56" customWidth="1"/>
    <col min="8712" max="8712" width="18.75" style="56" customWidth="1"/>
    <col min="8713" max="8960" width="9" style="56"/>
    <col min="8961" max="8961" width="3.625" style="56" customWidth="1"/>
    <col min="8962" max="8962" width="4.625" style="56" customWidth="1"/>
    <col min="8963" max="8963" width="17.5" style="56" customWidth="1"/>
    <col min="8964" max="8964" width="43.75" style="56" customWidth="1"/>
    <col min="8965" max="8966" width="3.75" style="56" customWidth="1"/>
    <col min="8967" max="8967" width="13.75" style="56" customWidth="1"/>
    <col min="8968" max="8968" width="18.75" style="56" customWidth="1"/>
    <col min="8969" max="9216" width="9" style="56"/>
    <col min="9217" max="9217" width="3.625" style="56" customWidth="1"/>
    <col min="9218" max="9218" width="4.625" style="56" customWidth="1"/>
    <col min="9219" max="9219" width="17.5" style="56" customWidth="1"/>
    <col min="9220" max="9220" width="43.75" style="56" customWidth="1"/>
    <col min="9221" max="9222" width="3.75" style="56" customWidth="1"/>
    <col min="9223" max="9223" width="13.75" style="56" customWidth="1"/>
    <col min="9224" max="9224" width="18.75" style="56" customWidth="1"/>
    <col min="9225" max="9472" width="9" style="56"/>
    <col min="9473" max="9473" width="3.625" style="56" customWidth="1"/>
    <col min="9474" max="9474" width="4.625" style="56" customWidth="1"/>
    <col min="9475" max="9475" width="17.5" style="56" customWidth="1"/>
    <col min="9476" max="9476" width="43.75" style="56" customWidth="1"/>
    <col min="9477" max="9478" width="3.75" style="56" customWidth="1"/>
    <col min="9479" max="9479" width="13.75" style="56" customWidth="1"/>
    <col min="9480" max="9480" width="18.75" style="56" customWidth="1"/>
    <col min="9481" max="9728" width="9" style="56"/>
    <col min="9729" max="9729" width="3.625" style="56" customWidth="1"/>
    <col min="9730" max="9730" width="4.625" style="56" customWidth="1"/>
    <col min="9731" max="9731" width="17.5" style="56" customWidth="1"/>
    <col min="9732" max="9732" width="43.75" style="56" customWidth="1"/>
    <col min="9733" max="9734" width="3.75" style="56" customWidth="1"/>
    <col min="9735" max="9735" width="13.75" style="56" customWidth="1"/>
    <col min="9736" max="9736" width="18.75" style="56" customWidth="1"/>
    <col min="9737" max="9984" width="9" style="56"/>
    <col min="9985" max="9985" width="3.625" style="56" customWidth="1"/>
    <col min="9986" max="9986" width="4.625" style="56" customWidth="1"/>
    <col min="9987" max="9987" width="17.5" style="56" customWidth="1"/>
    <col min="9988" max="9988" width="43.75" style="56" customWidth="1"/>
    <col min="9989" max="9990" width="3.75" style="56" customWidth="1"/>
    <col min="9991" max="9991" width="13.75" style="56" customWidth="1"/>
    <col min="9992" max="9992" width="18.75" style="56" customWidth="1"/>
    <col min="9993" max="10240" width="9" style="56"/>
    <col min="10241" max="10241" width="3.625" style="56" customWidth="1"/>
    <col min="10242" max="10242" width="4.625" style="56" customWidth="1"/>
    <col min="10243" max="10243" width="17.5" style="56" customWidth="1"/>
    <col min="10244" max="10244" width="43.75" style="56" customWidth="1"/>
    <col min="10245" max="10246" width="3.75" style="56" customWidth="1"/>
    <col min="10247" max="10247" width="13.75" style="56" customWidth="1"/>
    <col min="10248" max="10248" width="18.75" style="56" customWidth="1"/>
    <col min="10249" max="10496" width="9" style="56"/>
    <col min="10497" max="10497" width="3.625" style="56" customWidth="1"/>
    <col min="10498" max="10498" width="4.625" style="56" customWidth="1"/>
    <col min="10499" max="10499" width="17.5" style="56" customWidth="1"/>
    <col min="10500" max="10500" width="43.75" style="56" customWidth="1"/>
    <col min="10501" max="10502" width="3.75" style="56" customWidth="1"/>
    <col min="10503" max="10503" width="13.75" style="56" customWidth="1"/>
    <col min="10504" max="10504" width="18.75" style="56" customWidth="1"/>
    <col min="10505" max="10752" width="9" style="56"/>
    <col min="10753" max="10753" width="3.625" style="56" customWidth="1"/>
    <col min="10754" max="10754" width="4.625" style="56" customWidth="1"/>
    <col min="10755" max="10755" width="17.5" style="56" customWidth="1"/>
    <col min="10756" max="10756" width="43.75" style="56" customWidth="1"/>
    <col min="10757" max="10758" width="3.75" style="56" customWidth="1"/>
    <col min="10759" max="10759" width="13.75" style="56" customWidth="1"/>
    <col min="10760" max="10760" width="18.75" style="56" customWidth="1"/>
    <col min="10761" max="11008" width="9" style="56"/>
    <col min="11009" max="11009" width="3.625" style="56" customWidth="1"/>
    <col min="11010" max="11010" width="4.625" style="56" customWidth="1"/>
    <col min="11011" max="11011" width="17.5" style="56" customWidth="1"/>
    <col min="11012" max="11012" width="43.75" style="56" customWidth="1"/>
    <col min="11013" max="11014" width="3.75" style="56" customWidth="1"/>
    <col min="11015" max="11015" width="13.75" style="56" customWidth="1"/>
    <col min="11016" max="11016" width="18.75" style="56" customWidth="1"/>
    <col min="11017" max="11264" width="9" style="56"/>
    <col min="11265" max="11265" width="3.625" style="56" customWidth="1"/>
    <col min="11266" max="11266" width="4.625" style="56" customWidth="1"/>
    <col min="11267" max="11267" width="17.5" style="56" customWidth="1"/>
    <col min="11268" max="11268" width="43.75" style="56" customWidth="1"/>
    <col min="11269" max="11270" width="3.75" style="56" customWidth="1"/>
    <col min="11271" max="11271" width="13.75" style="56" customWidth="1"/>
    <col min="11272" max="11272" width="18.75" style="56" customWidth="1"/>
    <col min="11273" max="11520" width="9" style="56"/>
    <col min="11521" max="11521" width="3.625" style="56" customWidth="1"/>
    <col min="11522" max="11522" width="4.625" style="56" customWidth="1"/>
    <col min="11523" max="11523" width="17.5" style="56" customWidth="1"/>
    <col min="11524" max="11524" width="43.75" style="56" customWidth="1"/>
    <col min="11525" max="11526" width="3.75" style="56" customWidth="1"/>
    <col min="11527" max="11527" width="13.75" style="56" customWidth="1"/>
    <col min="11528" max="11528" width="18.75" style="56" customWidth="1"/>
    <col min="11529" max="11776" width="9" style="56"/>
    <col min="11777" max="11777" width="3.625" style="56" customWidth="1"/>
    <col min="11778" max="11778" width="4.625" style="56" customWidth="1"/>
    <col min="11779" max="11779" width="17.5" style="56" customWidth="1"/>
    <col min="11780" max="11780" width="43.75" style="56" customWidth="1"/>
    <col min="11781" max="11782" width="3.75" style="56" customWidth="1"/>
    <col min="11783" max="11783" width="13.75" style="56" customWidth="1"/>
    <col min="11784" max="11784" width="18.75" style="56" customWidth="1"/>
    <col min="11785" max="12032" width="9" style="56"/>
    <col min="12033" max="12033" width="3.625" style="56" customWidth="1"/>
    <col min="12034" max="12034" width="4.625" style="56" customWidth="1"/>
    <col min="12035" max="12035" width="17.5" style="56" customWidth="1"/>
    <col min="12036" max="12036" width="43.75" style="56" customWidth="1"/>
    <col min="12037" max="12038" width="3.75" style="56" customWidth="1"/>
    <col min="12039" max="12039" width="13.75" style="56" customWidth="1"/>
    <col min="12040" max="12040" width="18.75" style="56" customWidth="1"/>
    <col min="12041" max="12288" width="9" style="56"/>
    <col min="12289" max="12289" width="3.625" style="56" customWidth="1"/>
    <col min="12290" max="12290" width="4.625" style="56" customWidth="1"/>
    <col min="12291" max="12291" width="17.5" style="56" customWidth="1"/>
    <col min="12292" max="12292" width="43.75" style="56" customWidth="1"/>
    <col min="12293" max="12294" width="3.75" style="56" customWidth="1"/>
    <col min="12295" max="12295" width="13.75" style="56" customWidth="1"/>
    <col min="12296" max="12296" width="18.75" style="56" customWidth="1"/>
    <col min="12297" max="12544" width="9" style="56"/>
    <col min="12545" max="12545" width="3.625" style="56" customWidth="1"/>
    <col min="12546" max="12546" width="4.625" style="56" customWidth="1"/>
    <col min="12547" max="12547" width="17.5" style="56" customWidth="1"/>
    <col min="12548" max="12548" width="43.75" style="56" customWidth="1"/>
    <col min="12549" max="12550" width="3.75" style="56" customWidth="1"/>
    <col min="12551" max="12551" width="13.75" style="56" customWidth="1"/>
    <col min="12552" max="12552" width="18.75" style="56" customWidth="1"/>
    <col min="12553" max="12800" width="9" style="56"/>
    <col min="12801" max="12801" width="3.625" style="56" customWidth="1"/>
    <col min="12802" max="12802" width="4.625" style="56" customWidth="1"/>
    <col min="12803" max="12803" width="17.5" style="56" customWidth="1"/>
    <col min="12804" max="12804" width="43.75" style="56" customWidth="1"/>
    <col min="12805" max="12806" width="3.75" style="56" customWidth="1"/>
    <col min="12807" max="12807" width="13.75" style="56" customWidth="1"/>
    <col min="12808" max="12808" width="18.75" style="56" customWidth="1"/>
    <col min="12809" max="13056" width="9" style="56"/>
    <col min="13057" max="13057" width="3.625" style="56" customWidth="1"/>
    <col min="13058" max="13058" width="4.625" style="56" customWidth="1"/>
    <col min="13059" max="13059" width="17.5" style="56" customWidth="1"/>
    <col min="13060" max="13060" width="43.75" style="56" customWidth="1"/>
    <col min="13061" max="13062" width="3.75" style="56" customWidth="1"/>
    <col min="13063" max="13063" width="13.75" style="56" customWidth="1"/>
    <col min="13064" max="13064" width="18.75" style="56" customWidth="1"/>
    <col min="13065" max="13312" width="9" style="56"/>
    <col min="13313" max="13313" width="3.625" style="56" customWidth="1"/>
    <col min="13314" max="13314" width="4.625" style="56" customWidth="1"/>
    <col min="13315" max="13315" width="17.5" style="56" customWidth="1"/>
    <col min="13316" max="13316" width="43.75" style="56" customWidth="1"/>
    <col min="13317" max="13318" width="3.75" style="56" customWidth="1"/>
    <col min="13319" max="13319" width="13.75" style="56" customWidth="1"/>
    <col min="13320" max="13320" width="18.75" style="56" customWidth="1"/>
    <col min="13321" max="13568" width="9" style="56"/>
    <col min="13569" max="13569" width="3.625" style="56" customWidth="1"/>
    <col min="13570" max="13570" width="4.625" style="56" customWidth="1"/>
    <col min="13571" max="13571" width="17.5" style="56" customWidth="1"/>
    <col min="13572" max="13572" width="43.75" style="56" customWidth="1"/>
    <col min="13573" max="13574" width="3.75" style="56" customWidth="1"/>
    <col min="13575" max="13575" width="13.75" style="56" customWidth="1"/>
    <col min="13576" max="13576" width="18.75" style="56" customWidth="1"/>
    <col min="13577" max="13824" width="9" style="56"/>
    <col min="13825" max="13825" width="3.625" style="56" customWidth="1"/>
    <col min="13826" max="13826" width="4.625" style="56" customWidth="1"/>
    <col min="13827" max="13827" width="17.5" style="56" customWidth="1"/>
    <col min="13828" max="13828" width="43.75" style="56" customWidth="1"/>
    <col min="13829" max="13830" width="3.75" style="56" customWidth="1"/>
    <col min="13831" max="13831" width="13.75" style="56" customWidth="1"/>
    <col min="13832" max="13832" width="18.75" style="56" customWidth="1"/>
    <col min="13833" max="14080" width="9" style="56"/>
    <col min="14081" max="14081" width="3.625" style="56" customWidth="1"/>
    <col min="14082" max="14082" width="4.625" style="56" customWidth="1"/>
    <col min="14083" max="14083" width="17.5" style="56" customWidth="1"/>
    <col min="14084" max="14084" width="43.75" style="56" customWidth="1"/>
    <col min="14085" max="14086" width="3.75" style="56" customWidth="1"/>
    <col min="14087" max="14087" width="13.75" style="56" customWidth="1"/>
    <col min="14088" max="14088" width="18.75" style="56" customWidth="1"/>
    <col min="14089" max="14336" width="9" style="56"/>
    <col min="14337" max="14337" width="3.625" style="56" customWidth="1"/>
    <col min="14338" max="14338" width="4.625" style="56" customWidth="1"/>
    <col min="14339" max="14339" width="17.5" style="56" customWidth="1"/>
    <col min="14340" max="14340" width="43.75" style="56" customWidth="1"/>
    <col min="14341" max="14342" width="3.75" style="56" customWidth="1"/>
    <col min="14343" max="14343" width="13.75" style="56" customWidth="1"/>
    <col min="14344" max="14344" width="18.75" style="56" customWidth="1"/>
    <col min="14345" max="14592" width="9" style="56"/>
    <col min="14593" max="14593" width="3.625" style="56" customWidth="1"/>
    <col min="14594" max="14594" width="4.625" style="56" customWidth="1"/>
    <col min="14595" max="14595" width="17.5" style="56" customWidth="1"/>
    <col min="14596" max="14596" width="43.75" style="56" customWidth="1"/>
    <col min="14597" max="14598" width="3.75" style="56" customWidth="1"/>
    <col min="14599" max="14599" width="13.75" style="56" customWidth="1"/>
    <col min="14600" max="14600" width="18.75" style="56" customWidth="1"/>
    <col min="14601" max="14848" width="9" style="56"/>
    <col min="14849" max="14849" width="3.625" style="56" customWidth="1"/>
    <col min="14850" max="14850" width="4.625" style="56" customWidth="1"/>
    <col min="14851" max="14851" width="17.5" style="56" customWidth="1"/>
    <col min="14852" max="14852" width="43.75" style="56" customWidth="1"/>
    <col min="14853" max="14854" width="3.75" style="56" customWidth="1"/>
    <col min="14855" max="14855" width="13.75" style="56" customWidth="1"/>
    <col min="14856" max="14856" width="18.75" style="56" customWidth="1"/>
    <col min="14857" max="15104" width="9" style="56"/>
    <col min="15105" max="15105" width="3.625" style="56" customWidth="1"/>
    <col min="15106" max="15106" width="4.625" style="56" customWidth="1"/>
    <col min="15107" max="15107" width="17.5" style="56" customWidth="1"/>
    <col min="15108" max="15108" width="43.75" style="56" customWidth="1"/>
    <col min="15109" max="15110" width="3.75" style="56" customWidth="1"/>
    <col min="15111" max="15111" width="13.75" style="56" customWidth="1"/>
    <col min="15112" max="15112" width="18.75" style="56" customWidth="1"/>
    <col min="15113" max="15360" width="9" style="56"/>
    <col min="15361" max="15361" width="3.625" style="56" customWidth="1"/>
    <col min="15362" max="15362" width="4.625" style="56" customWidth="1"/>
    <col min="15363" max="15363" width="17.5" style="56" customWidth="1"/>
    <col min="15364" max="15364" width="43.75" style="56" customWidth="1"/>
    <col min="15365" max="15366" width="3.75" style="56" customWidth="1"/>
    <col min="15367" max="15367" width="13.75" style="56" customWidth="1"/>
    <col min="15368" max="15368" width="18.75" style="56" customWidth="1"/>
    <col min="15369" max="15616" width="9" style="56"/>
    <col min="15617" max="15617" width="3.625" style="56" customWidth="1"/>
    <col min="15618" max="15618" width="4.625" style="56" customWidth="1"/>
    <col min="15619" max="15619" width="17.5" style="56" customWidth="1"/>
    <col min="15620" max="15620" width="43.75" style="56" customWidth="1"/>
    <col min="15621" max="15622" width="3.75" style="56" customWidth="1"/>
    <col min="15623" max="15623" width="13.75" style="56" customWidth="1"/>
    <col min="15624" max="15624" width="18.75" style="56" customWidth="1"/>
    <col min="15625" max="15872" width="9" style="56"/>
    <col min="15873" max="15873" width="3.625" style="56" customWidth="1"/>
    <col min="15874" max="15874" width="4.625" style="56" customWidth="1"/>
    <col min="15875" max="15875" width="17.5" style="56" customWidth="1"/>
    <col min="15876" max="15876" width="43.75" style="56" customWidth="1"/>
    <col min="15877" max="15878" width="3.75" style="56" customWidth="1"/>
    <col min="15879" max="15879" width="13.75" style="56" customWidth="1"/>
    <col min="15880" max="15880" width="18.75" style="56" customWidth="1"/>
    <col min="15881" max="16128" width="9" style="56"/>
    <col min="16129" max="16129" width="3.625" style="56" customWidth="1"/>
    <col min="16130" max="16130" width="4.625" style="56" customWidth="1"/>
    <col min="16131" max="16131" width="17.5" style="56" customWidth="1"/>
    <col min="16132" max="16132" width="43.75" style="56" customWidth="1"/>
    <col min="16133" max="16134" width="3.75" style="56" customWidth="1"/>
    <col min="16135" max="16135" width="13.75" style="56" customWidth="1"/>
    <col min="16136" max="16136" width="18.75" style="56" customWidth="1"/>
    <col min="16137" max="16384" width="9" style="56"/>
  </cols>
  <sheetData>
    <row r="1" spans="1:8" ht="21.75" customHeight="1">
      <c r="A1" s="55" t="s">
        <v>379</v>
      </c>
      <c r="H1" s="56" t="s">
        <v>202</v>
      </c>
    </row>
    <row r="2" spans="1:8" ht="24" customHeight="1">
      <c r="A2" s="55"/>
      <c r="G2" s="25" t="s">
        <v>0</v>
      </c>
      <c r="H2" s="24">
        <f>山口大学様式1_治験計画の概要!F1</f>
        <v>0</v>
      </c>
    </row>
    <row r="3" spans="1:8" ht="9.9499999999999993" customHeight="1"/>
    <row r="4" spans="1:8" ht="24.95" customHeight="1">
      <c r="A4" s="298" t="s">
        <v>203</v>
      </c>
      <c r="B4" s="298"/>
      <c r="C4" s="298"/>
      <c r="D4" s="298"/>
      <c r="E4" s="298"/>
      <c r="F4" s="298"/>
      <c r="G4" s="298"/>
      <c r="H4" s="298"/>
    </row>
    <row r="5" spans="1:8" ht="13.7" customHeight="1">
      <c r="A5" s="57"/>
      <c r="B5" s="57"/>
      <c r="C5" s="57"/>
      <c r="D5" s="57"/>
      <c r="E5" s="57"/>
      <c r="F5" s="57"/>
      <c r="G5" s="57"/>
      <c r="H5" s="57" t="s">
        <v>204</v>
      </c>
    </row>
    <row r="6" spans="1:8" ht="30" customHeight="1">
      <c r="A6" s="291" t="s">
        <v>205</v>
      </c>
      <c r="B6" s="292"/>
      <c r="C6" s="293"/>
      <c r="D6" s="278" t="str">
        <f>山口大学様式1_治験計画の概要!D36</f>
        <v>○○科</v>
      </c>
      <c r="E6" s="279"/>
      <c r="F6" s="279"/>
      <c r="G6" s="279"/>
      <c r="H6" s="294"/>
    </row>
    <row r="7" spans="1:8" ht="30" customHeight="1">
      <c r="A7" s="291" t="s">
        <v>206</v>
      </c>
      <c r="B7" s="292"/>
      <c r="C7" s="293"/>
      <c r="D7" s="58" t="str">
        <f>山口大学様式1_治験計画の概要!F38</f>
        <v>教授</v>
      </c>
      <c r="E7" s="279" t="str">
        <f>山口大学様式1_治験計画の概要!H38</f>
        <v>山田　太郎</v>
      </c>
      <c r="F7" s="279"/>
      <c r="G7" s="279"/>
      <c r="H7" s="59"/>
    </row>
    <row r="8" spans="1:8" ht="30" customHeight="1">
      <c r="A8" s="291" t="s">
        <v>22</v>
      </c>
      <c r="B8" s="292"/>
      <c r="C8" s="293"/>
      <c r="D8" s="258">
        <f>山口大学様式1_治験計画の概要!C20</f>
        <v>0</v>
      </c>
      <c r="E8" s="259"/>
      <c r="F8" s="259"/>
      <c r="G8" s="259"/>
      <c r="H8" s="260"/>
    </row>
    <row r="9" spans="1:8" ht="30" customHeight="1">
      <c r="A9" s="291" t="s">
        <v>207</v>
      </c>
      <c r="B9" s="292"/>
      <c r="C9" s="293"/>
      <c r="D9" s="278">
        <f>山口大学様式1_治験計画の概要!C92</f>
        <v>0</v>
      </c>
      <c r="E9" s="279"/>
      <c r="F9" s="279"/>
      <c r="G9" s="279"/>
      <c r="H9" s="294"/>
    </row>
    <row r="10" spans="1:8" ht="30" customHeight="1">
      <c r="A10" s="295" t="s">
        <v>208</v>
      </c>
      <c r="B10" s="296"/>
      <c r="C10" s="297"/>
      <c r="D10" s="60" t="str">
        <f>山口大学様式1_治験計画の概要!D71</f>
        <v>年　　月　　日</v>
      </c>
      <c r="E10" s="61"/>
      <c r="F10" s="61"/>
      <c r="G10" s="61"/>
      <c r="H10" s="62"/>
    </row>
    <row r="11" spans="1:8" ht="30" customHeight="1">
      <c r="A11" s="291" t="s">
        <v>209</v>
      </c>
      <c r="B11" s="292"/>
      <c r="C11" s="293"/>
      <c r="D11" s="60" t="str">
        <f>山口大学様式1_治験計画の概要!D72</f>
        <v>年　　月　　日</v>
      </c>
      <c r="E11" s="61"/>
      <c r="F11" s="61"/>
      <c r="G11" s="61"/>
      <c r="H11" s="62"/>
    </row>
    <row r="12" spans="1:8" ht="12.95" customHeight="1">
      <c r="D12" s="63"/>
      <c r="E12" s="63"/>
      <c r="F12" s="63"/>
      <c r="G12" s="64"/>
      <c r="H12" s="64"/>
    </row>
    <row r="13" spans="1:8" ht="30" customHeight="1">
      <c r="A13" s="65" t="s">
        <v>210</v>
      </c>
    </row>
    <row r="14" spans="1:8" ht="27.75" customHeight="1">
      <c r="A14" s="66" t="s">
        <v>1</v>
      </c>
      <c r="B14" s="281" t="s">
        <v>211</v>
      </c>
      <c r="C14" s="282"/>
      <c r="D14" s="67" t="s">
        <v>212</v>
      </c>
      <c r="E14" s="273" t="s">
        <v>213</v>
      </c>
      <c r="F14" s="274"/>
      <c r="G14" s="275"/>
      <c r="H14" s="68" t="s">
        <v>214</v>
      </c>
    </row>
    <row r="15" spans="1:8" ht="27.75" customHeight="1">
      <c r="A15" s="280" t="s">
        <v>215</v>
      </c>
      <c r="B15" s="25" t="s">
        <v>216</v>
      </c>
      <c r="C15" s="59" t="s">
        <v>217</v>
      </c>
      <c r="D15" s="69" t="s">
        <v>380</v>
      </c>
      <c r="E15" s="70"/>
      <c r="F15" s="71"/>
      <c r="G15" s="72">
        <v>60000</v>
      </c>
      <c r="H15" s="24"/>
    </row>
    <row r="16" spans="1:8" ht="27.75" customHeight="1">
      <c r="A16" s="276"/>
      <c r="B16" s="25" t="s">
        <v>218</v>
      </c>
      <c r="C16" s="59" t="s">
        <v>219</v>
      </c>
      <c r="D16" s="73" t="s">
        <v>381</v>
      </c>
      <c r="E16" s="70"/>
      <c r="F16" s="71"/>
      <c r="G16" s="72">
        <v>60000</v>
      </c>
      <c r="H16" s="24"/>
    </row>
    <row r="17" spans="1:8" ht="27.75" customHeight="1">
      <c r="A17" s="276"/>
      <c r="B17" s="25" t="s">
        <v>382</v>
      </c>
      <c r="C17" s="59" t="s">
        <v>383</v>
      </c>
      <c r="D17" s="73" t="s">
        <v>384</v>
      </c>
      <c r="E17" s="70"/>
      <c r="F17" s="71"/>
      <c r="G17" s="72">
        <v>150000</v>
      </c>
      <c r="H17" s="24"/>
    </row>
    <row r="18" spans="1:8" ht="27.75" customHeight="1">
      <c r="A18" s="276"/>
      <c r="B18" s="25" t="s">
        <v>385</v>
      </c>
      <c r="C18" s="59" t="s">
        <v>386</v>
      </c>
      <c r="D18" s="73" t="s">
        <v>387</v>
      </c>
      <c r="E18" s="70"/>
      <c r="F18" s="71"/>
      <c r="G18" s="72">
        <v>156000</v>
      </c>
      <c r="H18" s="24"/>
    </row>
    <row r="19" spans="1:8" ht="27.75" customHeight="1">
      <c r="A19" s="276"/>
      <c r="B19" s="25" t="s">
        <v>226</v>
      </c>
      <c r="C19" s="59" t="s">
        <v>220</v>
      </c>
      <c r="D19" s="73" t="s">
        <v>221</v>
      </c>
      <c r="E19" s="70"/>
      <c r="F19" s="71"/>
      <c r="G19" s="72">
        <v>100000</v>
      </c>
      <c r="H19" s="24"/>
    </row>
    <row r="20" spans="1:8" ht="27.75" customHeight="1">
      <c r="A20" s="276"/>
      <c r="B20" s="25" t="s">
        <v>229</v>
      </c>
      <c r="C20" s="59" t="s">
        <v>223</v>
      </c>
      <c r="D20" s="69" t="s">
        <v>224</v>
      </c>
      <c r="E20" s="74" t="s">
        <v>225</v>
      </c>
      <c r="F20" s="75" t="str">
        <f>'山口大学様式4-6_治験薬管理費ポイント算出表－体外診断薬－'!Q15</f>
        <v/>
      </c>
      <c r="G20" s="76" t="e">
        <f>$F$20*1000</f>
        <v>#VALUE!</v>
      </c>
      <c r="H20" s="24"/>
    </row>
    <row r="21" spans="1:8" ht="27.75" customHeight="1">
      <c r="A21" s="276"/>
      <c r="B21" s="25" t="s">
        <v>234</v>
      </c>
      <c r="C21" s="59" t="s">
        <v>227</v>
      </c>
      <c r="D21" s="73" t="s">
        <v>228</v>
      </c>
      <c r="E21" s="70"/>
      <c r="F21" s="77"/>
      <c r="G21" s="72">
        <v>0</v>
      </c>
      <c r="H21" s="78"/>
    </row>
    <row r="22" spans="1:8" ht="27.75" customHeight="1">
      <c r="A22" s="276"/>
      <c r="B22" s="283" t="s">
        <v>388</v>
      </c>
      <c r="C22" s="288" t="s">
        <v>230</v>
      </c>
      <c r="D22" s="79" t="s">
        <v>231</v>
      </c>
      <c r="E22" s="70"/>
      <c r="F22" s="77"/>
      <c r="G22" s="72">
        <v>40000</v>
      </c>
      <c r="H22" s="78"/>
    </row>
    <row r="23" spans="1:8" ht="27.75" customHeight="1">
      <c r="A23" s="276"/>
      <c r="B23" s="287"/>
      <c r="C23" s="289"/>
      <c r="D23" s="80" t="s">
        <v>232</v>
      </c>
      <c r="E23" s="74" t="s">
        <v>233</v>
      </c>
      <c r="F23" s="81">
        <f>山口大学様式1_治験計画の概要!F79</f>
        <v>0</v>
      </c>
      <c r="G23" s="76">
        <f>$F$23*6000</f>
        <v>0</v>
      </c>
      <c r="H23" s="78"/>
    </row>
    <row r="24" spans="1:8" ht="27.75" customHeight="1">
      <c r="A24" s="276"/>
      <c r="B24" s="284"/>
      <c r="C24" s="290"/>
      <c r="D24" s="80" t="s">
        <v>404</v>
      </c>
      <c r="E24" s="114"/>
      <c r="F24" s="163"/>
      <c r="G24" s="164"/>
      <c r="H24" s="78"/>
    </row>
    <row r="25" spans="1:8" ht="27.75" customHeight="1">
      <c r="A25" s="276"/>
      <c r="B25" s="283" t="s">
        <v>389</v>
      </c>
      <c r="C25" s="285" t="s">
        <v>390</v>
      </c>
      <c r="D25" s="80" t="s">
        <v>391</v>
      </c>
      <c r="E25" s="114"/>
      <c r="F25" s="163"/>
      <c r="G25" s="164"/>
      <c r="H25" s="78"/>
    </row>
    <row r="26" spans="1:8" ht="27.75" customHeight="1">
      <c r="A26" s="276"/>
      <c r="B26" s="284"/>
      <c r="C26" s="286"/>
      <c r="D26" s="80" t="s">
        <v>392</v>
      </c>
      <c r="E26" s="114"/>
      <c r="F26" s="163"/>
      <c r="G26" s="164"/>
      <c r="H26" s="78"/>
    </row>
    <row r="27" spans="1:8" ht="27.75" customHeight="1">
      <c r="A27" s="276"/>
      <c r="B27" s="25" t="s">
        <v>393</v>
      </c>
      <c r="C27" s="59" t="s">
        <v>235</v>
      </c>
      <c r="D27" s="73" t="s">
        <v>394</v>
      </c>
      <c r="E27" s="70"/>
      <c r="F27" s="71"/>
      <c r="G27" s="72" t="e">
        <f>SUM(G15:G26)*0.2</f>
        <v>#VALUE!</v>
      </c>
      <c r="H27" s="78"/>
    </row>
    <row r="28" spans="1:8" ht="27.75" customHeight="1">
      <c r="A28" s="276"/>
      <c r="B28" s="25" t="s">
        <v>395</v>
      </c>
      <c r="C28" s="91" t="s">
        <v>396</v>
      </c>
      <c r="D28" s="79" t="s">
        <v>397</v>
      </c>
      <c r="E28" s="70"/>
      <c r="F28" s="71"/>
      <c r="G28" s="72"/>
      <c r="H28" s="165" t="s">
        <v>398</v>
      </c>
    </row>
    <row r="29" spans="1:8" ht="27.75" customHeight="1">
      <c r="A29" s="277"/>
      <c r="B29" s="82" t="s">
        <v>236</v>
      </c>
      <c r="C29" s="83" t="s">
        <v>237</v>
      </c>
      <c r="D29" s="73" t="s">
        <v>399</v>
      </c>
      <c r="E29" s="70"/>
      <c r="F29" s="71"/>
      <c r="G29" s="72" t="e">
        <f>SUM(G15:G28)</f>
        <v>#VALUE!</v>
      </c>
      <c r="H29" s="24"/>
    </row>
    <row r="30" spans="1:8" ht="27.75" customHeight="1">
      <c r="A30" s="84" t="s">
        <v>238</v>
      </c>
      <c r="B30" s="82" t="s">
        <v>239</v>
      </c>
      <c r="C30" s="85" t="s">
        <v>238</v>
      </c>
      <c r="D30" s="73" t="s">
        <v>240</v>
      </c>
      <c r="E30" s="70"/>
      <c r="F30" s="71"/>
      <c r="G30" s="72" t="e">
        <f>ROUNDUP(G29*0.3,0)</f>
        <v>#VALUE!</v>
      </c>
      <c r="H30" s="86"/>
    </row>
    <row r="31" spans="1:8" ht="27.75" customHeight="1">
      <c r="A31" s="278" t="s">
        <v>241</v>
      </c>
      <c r="B31" s="279"/>
      <c r="C31" s="279"/>
      <c r="D31" s="54" t="s">
        <v>242</v>
      </c>
      <c r="E31" s="70"/>
      <c r="F31" s="71"/>
      <c r="G31" s="72" t="e">
        <f>G29+G30</f>
        <v>#VALUE!</v>
      </c>
      <c r="H31" s="24"/>
    </row>
    <row r="32" spans="1:8" ht="27.75" customHeight="1">
      <c r="A32" s="278" t="s">
        <v>243</v>
      </c>
      <c r="B32" s="279"/>
      <c r="C32" s="279"/>
      <c r="D32" s="87" t="s">
        <v>244</v>
      </c>
      <c r="E32" s="70"/>
      <c r="F32" s="71"/>
      <c r="G32" s="72" t="e">
        <f>ROUNDDOWN(G31*1.1,0)</f>
        <v>#VALUE!</v>
      </c>
      <c r="H32" s="24"/>
    </row>
    <row r="33" spans="1:8" ht="12.95" customHeight="1">
      <c r="D33" s="63"/>
      <c r="E33" s="63"/>
      <c r="F33" s="63"/>
      <c r="G33" s="64"/>
      <c r="H33" s="64"/>
    </row>
    <row r="34" spans="1:8" ht="30" customHeight="1">
      <c r="A34" s="65" t="s">
        <v>245</v>
      </c>
    </row>
    <row r="35" spans="1:8" ht="27.75" customHeight="1">
      <c r="A35" s="66" t="s">
        <v>1</v>
      </c>
      <c r="B35" s="281" t="s">
        <v>211</v>
      </c>
      <c r="C35" s="282"/>
      <c r="D35" s="67" t="s">
        <v>212</v>
      </c>
      <c r="E35" s="273" t="s">
        <v>213</v>
      </c>
      <c r="F35" s="274"/>
      <c r="G35" s="275"/>
      <c r="H35" s="68" t="s">
        <v>214</v>
      </c>
    </row>
    <row r="36" spans="1:8" ht="27.75" customHeight="1">
      <c r="A36" s="276" t="s">
        <v>215</v>
      </c>
      <c r="B36" s="25" t="s">
        <v>246</v>
      </c>
      <c r="C36" s="59" t="s">
        <v>219</v>
      </c>
      <c r="D36" s="73" t="s">
        <v>381</v>
      </c>
      <c r="E36" s="70"/>
      <c r="F36" s="71"/>
      <c r="G36" s="72">
        <v>60000</v>
      </c>
      <c r="H36" s="24"/>
    </row>
    <row r="37" spans="1:8" ht="27.75" customHeight="1">
      <c r="A37" s="276"/>
      <c r="B37" s="25" t="s">
        <v>218</v>
      </c>
      <c r="C37" s="59" t="s">
        <v>400</v>
      </c>
      <c r="D37" s="73" t="s">
        <v>381</v>
      </c>
      <c r="E37" s="70"/>
      <c r="F37" s="71"/>
      <c r="G37" s="72">
        <v>60000</v>
      </c>
      <c r="H37" s="24"/>
    </row>
    <row r="38" spans="1:8" ht="27.75" customHeight="1">
      <c r="A38" s="276"/>
      <c r="B38" s="25" t="s">
        <v>382</v>
      </c>
      <c r="C38" s="59" t="s">
        <v>386</v>
      </c>
      <c r="D38" s="73" t="s">
        <v>387</v>
      </c>
      <c r="E38" s="70"/>
      <c r="F38" s="71"/>
      <c r="G38" s="72">
        <v>156000</v>
      </c>
      <c r="H38" s="24"/>
    </row>
    <row r="39" spans="1:8" ht="27.75" customHeight="1">
      <c r="A39" s="276"/>
      <c r="B39" s="25" t="s">
        <v>222</v>
      </c>
      <c r="C39" s="59" t="s">
        <v>220</v>
      </c>
      <c r="D39" s="73" t="s">
        <v>221</v>
      </c>
      <c r="E39" s="70"/>
      <c r="F39" s="71"/>
      <c r="G39" s="72">
        <v>100000</v>
      </c>
      <c r="H39" s="24"/>
    </row>
    <row r="40" spans="1:8" ht="27.75" customHeight="1">
      <c r="A40" s="276"/>
      <c r="B40" s="25" t="s">
        <v>226</v>
      </c>
      <c r="C40" s="59" t="s">
        <v>223</v>
      </c>
      <c r="D40" s="69" t="s">
        <v>224</v>
      </c>
      <c r="E40" s="74" t="s">
        <v>248</v>
      </c>
      <c r="F40" s="75" t="str">
        <f>'山口大学様式4-6_治験薬管理費ポイント算出表－体外診断薬－'!Q15</f>
        <v/>
      </c>
      <c r="G40" s="76" t="e">
        <f>$F$20*1000</f>
        <v>#VALUE!</v>
      </c>
      <c r="H40" s="24"/>
    </row>
    <row r="41" spans="1:8" ht="27.75" customHeight="1">
      <c r="A41" s="276"/>
      <c r="B41" s="25" t="s">
        <v>229</v>
      </c>
      <c r="C41" s="59" t="s">
        <v>227</v>
      </c>
      <c r="D41" s="73" t="s">
        <v>228</v>
      </c>
      <c r="E41" s="70"/>
      <c r="F41" s="71"/>
      <c r="G41" s="72">
        <v>0</v>
      </c>
      <c r="H41" s="78"/>
    </row>
    <row r="42" spans="1:8" ht="27.75" customHeight="1">
      <c r="A42" s="276"/>
      <c r="B42" s="283" t="s">
        <v>234</v>
      </c>
      <c r="C42" s="288" t="s">
        <v>230</v>
      </c>
      <c r="D42" s="79" t="s">
        <v>231</v>
      </c>
      <c r="E42" s="70"/>
      <c r="F42" s="71"/>
      <c r="G42" s="72">
        <v>40000</v>
      </c>
      <c r="H42" s="78"/>
    </row>
    <row r="43" spans="1:8" ht="27.75" customHeight="1">
      <c r="A43" s="276"/>
      <c r="B43" s="284"/>
      <c r="C43" s="290"/>
      <c r="D43" s="79" t="s">
        <v>404</v>
      </c>
      <c r="E43" s="70"/>
      <c r="F43" s="71"/>
      <c r="G43" s="72"/>
      <c r="H43" s="78"/>
    </row>
    <row r="44" spans="1:8" ht="27.75" customHeight="1">
      <c r="A44" s="276"/>
      <c r="B44" s="25" t="s">
        <v>388</v>
      </c>
      <c r="C44" s="59" t="s">
        <v>235</v>
      </c>
      <c r="D44" s="73" t="s">
        <v>401</v>
      </c>
      <c r="E44" s="70"/>
      <c r="F44" s="71"/>
      <c r="G44" s="72" t="e">
        <f>SUM(G36:G43)*0.2</f>
        <v>#VALUE!</v>
      </c>
      <c r="H44" s="78"/>
    </row>
    <row r="45" spans="1:8" ht="27.75" customHeight="1">
      <c r="A45" s="277"/>
      <c r="B45" s="82" t="s">
        <v>249</v>
      </c>
      <c r="C45" s="83" t="s">
        <v>237</v>
      </c>
      <c r="D45" s="73" t="s">
        <v>402</v>
      </c>
      <c r="E45" s="70"/>
      <c r="F45" s="71"/>
      <c r="G45" s="72" t="e">
        <f>SUM(G36:G44)</f>
        <v>#VALUE!</v>
      </c>
      <c r="H45" s="24"/>
    </row>
    <row r="46" spans="1:8" ht="27.75" customHeight="1">
      <c r="A46" s="84" t="s">
        <v>238</v>
      </c>
      <c r="B46" s="82" t="s">
        <v>250</v>
      </c>
      <c r="C46" s="85" t="s">
        <v>238</v>
      </c>
      <c r="D46" s="73" t="s">
        <v>251</v>
      </c>
      <c r="E46" s="70"/>
      <c r="F46" s="71"/>
      <c r="G46" s="72" t="e">
        <f>ROUNDUP(G45*0.3,0)</f>
        <v>#VALUE!</v>
      </c>
      <c r="H46" s="86"/>
    </row>
    <row r="47" spans="1:8" ht="27.75" customHeight="1">
      <c r="A47" s="278" t="s">
        <v>241</v>
      </c>
      <c r="B47" s="279"/>
      <c r="C47" s="279"/>
      <c r="D47" s="54" t="s">
        <v>252</v>
      </c>
      <c r="E47" s="70"/>
      <c r="F47" s="71"/>
      <c r="G47" s="72" t="e">
        <f>SUM(G45:G46)</f>
        <v>#VALUE!</v>
      </c>
      <c r="H47" s="24"/>
    </row>
    <row r="48" spans="1:8" ht="27.75" customHeight="1">
      <c r="A48" s="278" t="s">
        <v>243</v>
      </c>
      <c r="B48" s="279"/>
      <c r="C48" s="279"/>
      <c r="D48" s="87" t="s">
        <v>253</v>
      </c>
      <c r="E48" s="70"/>
      <c r="F48" s="71"/>
      <c r="G48" s="72" t="e">
        <f>ROUNDDOWN(G47*1.1,0)</f>
        <v>#VALUE!</v>
      </c>
      <c r="H48" s="24"/>
    </row>
    <row r="49" spans="1:1">
      <c r="A49" s="56" t="s">
        <v>254</v>
      </c>
    </row>
  </sheetData>
  <mergeCells count="27">
    <mergeCell ref="A8:C8"/>
    <mergeCell ref="D8:H8"/>
    <mergeCell ref="A4:H4"/>
    <mergeCell ref="A6:C6"/>
    <mergeCell ref="D6:H6"/>
    <mergeCell ref="A7:C7"/>
    <mergeCell ref="E7:G7"/>
    <mergeCell ref="A9:C9"/>
    <mergeCell ref="D9:H9"/>
    <mergeCell ref="A10:C10"/>
    <mergeCell ref="A11:C11"/>
    <mergeCell ref="B14:C14"/>
    <mergeCell ref="E14:G14"/>
    <mergeCell ref="E35:G35"/>
    <mergeCell ref="A36:A45"/>
    <mergeCell ref="A47:C47"/>
    <mergeCell ref="A48:C48"/>
    <mergeCell ref="A15:A29"/>
    <mergeCell ref="A31:C31"/>
    <mergeCell ref="A32:C32"/>
    <mergeCell ref="B35:C35"/>
    <mergeCell ref="B25:B26"/>
    <mergeCell ref="C25:C26"/>
    <mergeCell ref="B22:B24"/>
    <mergeCell ref="C22:C24"/>
    <mergeCell ref="B42:B43"/>
    <mergeCell ref="C42:C43"/>
  </mergeCells>
  <phoneticPr fontId="3"/>
  <printOptions horizontalCentered="1"/>
  <pageMargins left="0.70866141732283472" right="0.70866141732283472" top="0.74803149606299213" bottom="0.74803149606299213" header="0.31496062992125984" footer="0.31496062992125984"/>
  <pageSetup paperSize="9" scale="58"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6"/>
  <sheetViews>
    <sheetView view="pageBreakPreview" zoomScaleNormal="100" zoomScaleSheetLayoutView="100" workbookViewId="0">
      <selection activeCell="A2" sqref="A2"/>
    </sheetView>
  </sheetViews>
  <sheetFormatPr defaultRowHeight="15.75"/>
  <cols>
    <col min="1" max="2" width="3.125" style="56" customWidth="1"/>
    <col min="3" max="3" width="17.5" style="56" customWidth="1"/>
    <col min="4" max="4" width="43.75" style="56" customWidth="1"/>
    <col min="5" max="6" width="3.75" style="56" customWidth="1"/>
    <col min="7" max="7" width="13.75" style="56" customWidth="1"/>
    <col min="8" max="8" width="18.75" style="56" customWidth="1"/>
    <col min="9" max="256" width="9" style="56"/>
    <col min="257" max="258" width="3.125" style="56" customWidth="1"/>
    <col min="259" max="259" width="17.5" style="56" customWidth="1"/>
    <col min="260" max="260" width="43.75" style="56" customWidth="1"/>
    <col min="261" max="262" width="3.75" style="56" customWidth="1"/>
    <col min="263" max="263" width="13.75" style="56" customWidth="1"/>
    <col min="264" max="264" width="18.75" style="56" customWidth="1"/>
    <col min="265" max="512" width="9" style="56"/>
    <col min="513" max="514" width="3.125" style="56" customWidth="1"/>
    <col min="515" max="515" width="17.5" style="56" customWidth="1"/>
    <col min="516" max="516" width="43.75" style="56" customWidth="1"/>
    <col min="517" max="518" width="3.75" style="56" customWidth="1"/>
    <col min="519" max="519" width="13.75" style="56" customWidth="1"/>
    <col min="520" max="520" width="18.75" style="56" customWidth="1"/>
    <col min="521" max="768" width="9" style="56"/>
    <col min="769" max="770" width="3.125" style="56" customWidth="1"/>
    <col min="771" max="771" width="17.5" style="56" customWidth="1"/>
    <col min="772" max="772" width="43.75" style="56" customWidth="1"/>
    <col min="773" max="774" width="3.75" style="56" customWidth="1"/>
    <col min="775" max="775" width="13.75" style="56" customWidth="1"/>
    <col min="776" max="776" width="18.75" style="56" customWidth="1"/>
    <col min="777" max="1024" width="9" style="56"/>
    <col min="1025" max="1026" width="3.125" style="56" customWidth="1"/>
    <col min="1027" max="1027" width="17.5" style="56" customWidth="1"/>
    <col min="1028" max="1028" width="43.75" style="56" customWidth="1"/>
    <col min="1029" max="1030" width="3.75" style="56" customWidth="1"/>
    <col min="1031" max="1031" width="13.75" style="56" customWidth="1"/>
    <col min="1032" max="1032" width="18.75" style="56" customWidth="1"/>
    <col min="1033" max="1280" width="9" style="56"/>
    <col min="1281" max="1282" width="3.125" style="56" customWidth="1"/>
    <col min="1283" max="1283" width="17.5" style="56" customWidth="1"/>
    <col min="1284" max="1284" width="43.75" style="56" customWidth="1"/>
    <col min="1285" max="1286" width="3.75" style="56" customWidth="1"/>
    <col min="1287" max="1287" width="13.75" style="56" customWidth="1"/>
    <col min="1288" max="1288" width="18.75" style="56" customWidth="1"/>
    <col min="1289" max="1536" width="9" style="56"/>
    <col min="1537" max="1538" width="3.125" style="56" customWidth="1"/>
    <col min="1539" max="1539" width="17.5" style="56" customWidth="1"/>
    <col min="1540" max="1540" width="43.75" style="56" customWidth="1"/>
    <col min="1541" max="1542" width="3.75" style="56" customWidth="1"/>
    <col min="1543" max="1543" width="13.75" style="56" customWidth="1"/>
    <col min="1544" max="1544" width="18.75" style="56" customWidth="1"/>
    <col min="1545" max="1792" width="9" style="56"/>
    <col min="1793" max="1794" width="3.125" style="56" customWidth="1"/>
    <col min="1795" max="1795" width="17.5" style="56" customWidth="1"/>
    <col min="1796" max="1796" width="43.75" style="56" customWidth="1"/>
    <col min="1797" max="1798" width="3.75" style="56" customWidth="1"/>
    <col min="1799" max="1799" width="13.75" style="56" customWidth="1"/>
    <col min="1800" max="1800" width="18.75" style="56" customWidth="1"/>
    <col min="1801" max="2048" width="9" style="56"/>
    <col min="2049" max="2050" width="3.125" style="56" customWidth="1"/>
    <col min="2051" max="2051" width="17.5" style="56" customWidth="1"/>
    <col min="2052" max="2052" width="43.75" style="56" customWidth="1"/>
    <col min="2053" max="2054" width="3.75" style="56" customWidth="1"/>
    <col min="2055" max="2055" width="13.75" style="56" customWidth="1"/>
    <col min="2056" max="2056" width="18.75" style="56" customWidth="1"/>
    <col min="2057" max="2304" width="9" style="56"/>
    <col min="2305" max="2306" width="3.125" style="56" customWidth="1"/>
    <col min="2307" max="2307" width="17.5" style="56" customWidth="1"/>
    <col min="2308" max="2308" width="43.75" style="56" customWidth="1"/>
    <col min="2309" max="2310" width="3.75" style="56" customWidth="1"/>
    <col min="2311" max="2311" width="13.75" style="56" customWidth="1"/>
    <col min="2312" max="2312" width="18.75" style="56" customWidth="1"/>
    <col min="2313" max="2560" width="9" style="56"/>
    <col min="2561" max="2562" width="3.125" style="56" customWidth="1"/>
    <col min="2563" max="2563" width="17.5" style="56" customWidth="1"/>
    <col min="2564" max="2564" width="43.75" style="56" customWidth="1"/>
    <col min="2565" max="2566" width="3.75" style="56" customWidth="1"/>
    <col min="2567" max="2567" width="13.75" style="56" customWidth="1"/>
    <col min="2568" max="2568" width="18.75" style="56" customWidth="1"/>
    <col min="2569" max="2816" width="9" style="56"/>
    <col min="2817" max="2818" width="3.125" style="56" customWidth="1"/>
    <col min="2819" max="2819" width="17.5" style="56" customWidth="1"/>
    <col min="2820" max="2820" width="43.75" style="56" customWidth="1"/>
    <col min="2821" max="2822" width="3.75" style="56" customWidth="1"/>
    <col min="2823" max="2823" width="13.75" style="56" customWidth="1"/>
    <col min="2824" max="2824" width="18.75" style="56" customWidth="1"/>
    <col min="2825" max="3072" width="9" style="56"/>
    <col min="3073" max="3074" width="3.125" style="56" customWidth="1"/>
    <col min="3075" max="3075" width="17.5" style="56" customWidth="1"/>
    <col min="3076" max="3076" width="43.75" style="56" customWidth="1"/>
    <col min="3077" max="3078" width="3.75" style="56" customWidth="1"/>
    <col min="3079" max="3079" width="13.75" style="56" customWidth="1"/>
    <col min="3080" max="3080" width="18.75" style="56" customWidth="1"/>
    <col min="3081" max="3328" width="9" style="56"/>
    <col min="3329" max="3330" width="3.125" style="56" customWidth="1"/>
    <col min="3331" max="3331" width="17.5" style="56" customWidth="1"/>
    <col min="3332" max="3332" width="43.75" style="56" customWidth="1"/>
    <col min="3333" max="3334" width="3.75" style="56" customWidth="1"/>
    <col min="3335" max="3335" width="13.75" style="56" customWidth="1"/>
    <col min="3336" max="3336" width="18.75" style="56" customWidth="1"/>
    <col min="3337" max="3584" width="9" style="56"/>
    <col min="3585" max="3586" width="3.125" style="56" customWidth="1"/>
    <col min="3587" max="3587" width="17.5" style="56" customWidth="1"/>
    <col min="3588" max="3588" width="43.75" style="56" customWidth="1"/>
    <col min="3589" max="3590" width="3.75" style="56" customWidth="1"/>
    <col min="3591" max="3591" width="13.75" style="56" customWidth="1"/>
    <col min="3592" max="3592" width="18.75" style="56" customWidth="1"/>
    <col min="3593" max="3840" width="9" style="56"/>
    <col min="3841" max="3842" width="3.125" style="56" customWidth="1"/>
    <col min="3843" max="3843" width="17.5" style="56" customWidth="1"/>
    <col min="3844" max="3844" width="43.75" style="56" customWidth="1"/>
    <col min="3845" max="3846" width="3.75" style="56" customWidth="1"/>
    <col min="3847" max="3847" width="13.75" style="56" customWidth="1"/>
    <col min="3848" max="3848" width="18.75" style="56" customWidth="1"/>
    <col min="3849" max="4096" width="9" style="56"/>
    <col min="4097" max="4098" width="3.125" style="56" customWidth="1"/>
    <col min="4099" max="4099" width="17.5" style="56" customWidth="1"/>
    <col min="4100" max="4100" width="43.75" style="56" customWidth="1"/>
    <col min="4101" max="4102" width="3.75" style="56" customWidth="1"/>
    <col min="4103" max="4103" width="13.75" style="56" customWidth="1"/>
    <col min="4104" max="4104" width="18.75" style="56" customWidth="1"/>
    <col min="4105" max="4352" width="9" style="56"/>
    <col min="4353" max="4354" width="3.125" style="56" customWidth="1"/>
    <col min="4355" max="4355" width="17.5" style="56" customWidth="1"/>
    <col min="4356" max="4356" width="43.75" style="56" customWidth="1"/>
    <col min="4357" max="4358" width="3.75" style="56" customWidth="1"/>
    <col min="4359" max="4359" width="13.75" style="56" customWidth="1"/>
    <col min="4360" max="4360" width="18.75" style="56" customWidth="1"/>
    <col min="4361" max="4608" width="9" style="56"/>
    <col min="4609" max="4610" width="3.125" style="56" customWidth="1"/>
    <col min="4611" max="4611" width="17.5" style="56" customWidth="1"/>
    <col min="4612" max="4612" width="43.75" style="56" customWidth="1"/>
    <col min="4613" max="4614" width="3.75" style="56" customWidth="1"/>
    <col min="4615" max="4615" width="13.75" style="56" customWidth="1"/>
    <col min="4616" max="4616" width="18.75" style="56" customWidth="1"/>
    <col min="4617" max="4864" width="9" style="56"/>
    <col min="4865" max="4866" width="3.125" style="56" customWidth="1"/>
    <col min="4867" max="4867" width="17.5" style="56" customWidth="1"/>
    <col min="4868" max="4868" width="43.75" style="56" customWidth="1"/>
    <col min="4869" max="4870" width="3.75" style="56" customWidth="1"/>
    <col min="4871" max="4871" width="13.75" style="56" customWidth="1"/>
    <col min="4872" max="4872" width="18.75" style="56" customWidth="1"/>
    <col min="4873" max="5120" width="9" style="56"/>
    <col min="5121" max="5122" width="3.125" style="56" customWidth="1"/>
    <col min="5123" max="5123" width="17.5" style="56" customWidth="1"/>
    <col min="5124" max="5124" width="43.75" style="56" customWidth="1"/>
    <col min="5125" max="5126" width="3.75" style="56" customWidth="1"/>
    <col min="5127" max="5127" width="13.75" style="56" customWidth="1"/>
    <col min="5128" max="5128" width="18.75" style="56" customWidth="1"/>
    <col min="5129" max="5376" width="9" style="56"/>
    <col min="5377" max="5378" width="3.125" style="56" customWidth="1"/>
    <col min="5379" max="5379" width="17.5" style="56" customWidth="1"/>
    <col min="5380" max="5380" width="43.75" style="56" customWidth="1"/>
    <col min="5381" max="5382" width="3.75" style="56" customWidth="1"/>
    <col min="5383" max="5383" width="13.75" style="56" customWidth="1"/>
    <col min="5384" max="5384" width="18.75" style="56" customWidth="1"/>
    <col min="5385" max="5632" width="9" style="56"/>
    <col min="5633" max="5634" width="3.125" style="56" customWidth="1"/>
    <col min="5635" max="5635" width="17.5" style="56" customWidth="1"/>
    <col min="5636" max="5636" width="43.75" style="56" customWidth="1"/>
    <col min="5637" max="5638" width="3.75" style="56" customWidth="1"/>
    <col min="5639" max="5639" width="13.75" style="56" customWidth="1"/>
    <col min="5640" max="5640" width="18.75" style="56" customWidth="1"/>
    <col min="5641" max="5888" width="9" style="56"/>
    <col min="5889" max="5890" width="3.125" style="56" customWidth="1"/>
    <col min="5891" max="5891" width="17.5" style="56" customWidth="1"/>
    <col min="5892" max="5892" width="43.75" style="56" customWidth="1"/>
    <col min="5893" max="5894" width="3.75" style="56" customWidth="1"/>
    <col min="5895" max="5895" width="13.75" style="56" customWidth="1"/>
    <col min="5896" max="5896" width="18.75" style="56" customWidth="1"/>
    <col min="5897" max="6144" width="9" style="56"/>
    <col min="6145" max="6146" width="3.125" style="56" customWidth="1"/>
    <col min="6147" max="6147" width="17.5" style="56" customWidth="1"/>
    <col min="6148" max="6148" width="43.75" style="56" customWidth="1"/>
    <col min="6149" max="6150" width="3.75" style="56" customWidth="1"/>
    <col min="6151" max="6151" width="13.75" style="56" customWidth="1"/>
    <col min="6152" max="6152" width="18.75" style="56" customWidth="1"/>
    <col min="6153" max="6400" width="9" style="56"/>
    <col min="6401" max="6402" width="3.125" style="56" customWidth="1"/>
    <col min="6403" max="6403" width="17.5" style="56" customWidth="1"/>
    <col min="6404" max="6404" width="43.75" style="56" customWidth="1"/>
    <col min="6405" max="6406" width="3.75" style="56" customWidth="1"/>
    <col min="6407" max="6407" width="13.75" style="56" customWidth="1"/>
    <col min="6408" max="6408" width="18.75" style="56" customWidth="1"/>
    <col min="6409" max="6656" width="9" style="56"/>
    <col min="6657" max="6658" width="3.125" style="56" customWidth="1"/>
    <col min="6659" max="6659" width="17.5" style="56" customWidth="1"/>
    <col min="6660" max="6660" width="43.75" style="56" customWidth="1"/>
    <col min="6661" max="6662" width="3.75" style="56" customWidth="1"/>
    <col min="6663" max="6663" width="13.75" style="56" customWidth="1"/>
    <col min="6664" max="6664" width="18.75" style="56" customWidth="1"/>
    <col min="6665" max="6912" width="9" style="56"/>
    <col min="6913" max="6914" width="3.125" style="56" customWidth="1"/>
    <col min="6915" max="6915" width="17.5" style="56" customWidth="1"/>
    <col min="6916" max="6916" width="43.75" style="56" customWidth="1"/>
    <col min="6917" max="6918" width="3.75" style="56" customWidth="1"/>
    <col min="6919" max="6919" width="13.75" style="56" customWidth="1"/>
    <col min="6920" max="6920" width="18.75" style="56" customWidth="1"/>
    <col min="6921" max="7168" width="9" style="56"/>
    <col min="7169" max="7170" width="3.125" style="56" customWidth="1"/>
    <col min="7171" max="7171" width="17.5" style="56" customWidth="1"/>
    <col min="7172" max="7172" width="43.75" style="56" customWidth="1"/>
    <col min="7173" max="7174" width="3.75" style="56" customWidth="1"/>
    <col min="7175" max="7175" width="13.75" style="56" customWidth="1"/>
    <col min="7176" max="7176" width="18.75" style="56" customWidth="1"/>
    <col min="7177" max="7424" width="9" style="56"/>
    <col min="7425" max="7426" width="3.125" style="56" customWidth="1"/>
    <col min="7427" max="7427" width="17.5" style="56" customWidth="1"/>
    <col min="7428" max="7428" width="43.75" style="56" customWidth="1"/>
    <col min="7429" max="7430" width="3.75" style="56" customWidth="1"/>
    <col min="7431" max="7431" width="13.75" style="56" customWidth="1"/>
    <col min="7432" max="7432" width="18.75" style="56" customWidth="1"/>
    <col min="7433" max="7680" width="9" style="56"/>
    <col min="7681" max="7682" width="3.125" style="56" customWidth="1"/>
    <col min="7683" max="7683" width="17.5" style="56" customWidth="1"/>
    <col min="7684" max="7684" width="43.75" style="56" customWidth="1"/>
    <col min="7685" max="7686" width="3.75" style="56" customWidth="1"/>
    <col min="7687" max="7687" width="13.75" style="56" customWidth="1"/>
    <col min="7688" max="7688" width="18.75" style="56" customWidth="1"/>
    <col min="7689" max="7936" width="9" style="56"/>
    <col min="7937" max="7938" width="3.125" style="56" customWidth="1"/>
    <col min="7939" max="7939" width="17.5" style="56" customWidth="1"/>
    <col min="7940" max="7940" width="43.75" style="56" customWidth="1"/>
    <col min="7941" max="7942" width="3.75" style="56" customWidth="1"/>
    <col min="7943" max="7943" width="13.75" style="56" customWidth="1"/>
    <col min="7944" max="7944" width="18.75" style="56" customWidth="1"/>
    <col min="7945" max="8192" width="9" style="56"/>
    <col min="8193" max="8194" width="3.125" style="56" customWidth="1"/>
    <col min="8195" max="8195" width="17.5" style="56" customWidth="1"/>
    <col min="8196" max="8196" width="43.75" style="56" customWidth="1"/>
    <col min="8197" max="8198" width="3.75" style="56" customWidth="1"/>
    <col min="8199" max="8199" width="13.75" style="56" customWidth="1"/>
    <col min="8200" max="8200" width="18.75" style="56" customWidth="1"/>
    <col min="8201" max="8448" width="9" style="56"/>
    <col min="8449" max="8450" width="3.125" style="56" customWidth="1"/>
    <col min="8451" max="8451" width="17.5" style="56" customWidth="1"/>
    <col min="8452" max="8452" width="43.75" style="56" customWidth="1"/>
    <col min="8453" max="8454" width="3.75" style="56" customWidth="1"/>
    <col min="8455" max="8455" width="13.75" style="56" customWidth="1"/>
    <col min="8456" max="8456" width="18.75" style="56" customWidth="1"/>
    <col min="8457" max="8704" width="9" style="56"/>
    <col min="8705" max="8706" width="3.125" style="56" customWidth="1"/>
    <col min="8707" max="8707" width="17.5" style="56" customWidth="1"/>
    <col min="8708" max="8708" width="43.75" style="56" customWidth="1"/>
    <col min="8709" max="8710" width="3.75" style="56" customWidth="1"/>
    <col min="8711" max="8711" width="13.75" style="56" customWidth="1"/>
    <col min="8712" max="8712" width="18.75" style="56" customWidth="1"/>
    <col min="8713" max="8960" width="9" style="56"/>
    <col min="8961" max="8962" width="3.125" style="56" customWidth="1"/>
    <col min="8963" max="8963" width="17.5" style="56" customWidth="1"/>
    <col min="8964" max="8964" width="43.75" style="56" customWidth="1"/>
    <col min="8965" max="8966" width="3.75" style="56" customWidth="1"/>
    <col min="8967" max="8967" width="13.75" style="56" customWidth="1"/>
    <col min="8968" max="8968" width="18.75" style="56" customWidth="1"/>
    <col min="8969" max="9216" width="9" style="56"/>
    <col min="9217" max="9218" width="3.125" style="56" customWidth="1"/>
    <col min="9219" max="9219" width="17.5" style="56" customWidth="1"/>
    <col min="9220" max="9220" width="43.75" style="56" customWidth="1"/>
    <col min="9221" max="9222" width="3.75" style="56" customWidth="1"/>
    <col min="9223" max="9223" width="13.75" style="56" customWidth="1"/>
    <col min="9224" max="9224" width="18.75" style="56" customWidth="1"/>
    <col min="9225" max="9472" width="9" style="56"/>
    <col min="9473" max="9474" width="3.125" style="56" customWidth="1"/>
    <col min="9475" max="9475" width="17.5" style="56" customWidth="1"/>
    <col min="9476" max="9476" width="43.75" style="56" customWidth="1"/>
    <col min="9477" max="9478" width="3.75" style="56" customWidth="1"/>
    <col min="9479" max="9479" width="13.75" style="56" customWidth="1"/>
    <col min="9480" max="9480" width="18.75" style="56" customWidth="1"/>
    <col min="9481" max="9728" width="9" style="56"/>
    <col min="9729" max="9730" width="3.125" style="56" customWidth="1"/>
    <col min="9731" max="9731" width="17.5" style="56" customWidth="1"/>
    <col min="9732" max="9732" width="43.75" style="56" customWidth="1"/>
    <col min="9733" max="9734" width="3.75" style="56" customWidth="1"/>
    <col min="9735" max="9735" width="13.75" style="56" customWidth="1"/>
    <col min="9736" max="9736" width="18.75" style="56" customWidth="1"/>
    <col min="9737" max="9984" width="9" style="56"/>
    <col min="9985" max="9986" width="3.125" style="56" customWidth="1"/>
    <col min="9987" max="9987" width="17.5" style="56" customWidth="1"/>
    <col min="9988" max="9988" width="43.75" style="56" customWidth="1"/>
    <col min="9989" max="9990" width="3.75" style="56" customWidth="1"/>
    <col min="9991" max="9991" width="13.75" style="56" customWidth="1"/>
    <col min="9992" max="9992" width="18.75" style="56" customWidth="1"/>
    <col min="9993" max="10240" width="9" style="56"/>
    <col min="10241" max="10242" width="3.125" style="56" customWidth="1"/>
    <col min="10243" max="10243" width="17.5" style="56" customWidth="1"/>
    <col min="10244" max="10244" width="43.75" style="56" customWidth="1"/>
    <col min="10245" max="10246" width="3.75" style="56" customWidth="1"/>
    <col min="10247" max="10247" width="13.75" style="56" customWidth="1"/>
    <col min="10248" max="10248" width="18.75" style="56" customWidth="1"/>
    <col min="10249" max="10496" width="9" style="56"/>
    <col min="10497" max="10498" width="3.125" style="56" customWidth="1"/>
    <col min="10499" max="10499" width="17.5" style="56" customWidth="1"/>
    <col min="10500" max="10500" width="43.75" style="56" customWidth="1"/>
    <col min="10501" max="10502" width="3.75" style="56" customWidth="1"/>
    <col min="10503" max="10503" width="13.75" style="56" customWidth="1"/>
    <col min="10504" max="10504" width="18.75" style="56" customWidth="1"/>
    <col min="10505" max="10752" width="9" style="56"/>
    <col min="10753" max="10754" width="3.125" style="56" customWidth="1"/>
    <col min="10755" max="10755" width="17.5" style="56" customWidth="1"/>
    <col min="10756" max="10756" width="43.75" style="56" customWidth="1"/>
    <col min="10757" max="10758" width="3.75" style="56" customWidth="1"/>
    <col min="10759" max="10759" width="13.75" style="56" customWidth="1"/>
    <col min="10760" max="10760" width="18.75" style="56" customWidth="1"/>
    <col min="10761" max="11008" width="9" style="56"/>
    <col min="11009" max="11010" width="3.125" style="56" customWidth="1"/>
    <col min="11011" max="11011" width="17.5" style="56" customWidth="1"/>
    <col min="11012" max="11012" width="43.75" style="56" customWidth="1"/>
    <col min="11013" max="11014" width="3.75" style="56" customWidth="1"/>
    <col min="11015" max="11015" width="13.75" style="56" customWidth="1"/>
    <col min="11016" max="11016" width="18.75" style="56" customWidth="1"/>
    <col min="11017" max="11264" width="9" style="56"/>
    <col min="11265" max="11266" width="3.125" style="56" customWidth="1"/>
    <col min="11267" max="11267" width="17.5" style="56" customWidth="1"/>
    <col min="11268" max="11268" width="43.75" style="56" customWidth="1"/>
    <col min="11269" max="11270" width="3.75" style="56" customWidth="1"/>
    <col min="11271" max="11271" width="13.75" style="56" customWidth="1"/>
    <col min="11272" max="11272" width="18.75" style="56" customWidth="1"/>
    <col min="11273" max="11520" width="9" style="56"/>
    <col min="11521" max="11522" width="3.125" style="56" customWidth="1"/>
    <col min="11523" max="11523" width="17.5" style="56" customWidth="1"/>
    <col min="11524" max="11524" width="43.75" style="56" customWidth="1"/>
    <col min="11525" max="11526" width="3.75" style="56" customWidth="1"/>
    <col min="11527" max="11527" width="13.75" style="56" customWidth="1"/>
    <col min="11528" max="11528" width="18.75" style="56" customWidth="1"/>
    <col min="11529" max="11776" width="9" style="56"/>
    <col min="11777" max="11778" width="3.125" style="56" customWidth="1"/>
    <col min="11779" max="11779" width="17.5" style="56" customWidth="1"/>
    <col min="11780" max="11780" width="43.75" style="56" customWidth="1"/>
    <col min="11781" max="11782" width="3.75" style="56" customWidth="1"/>
    <col min="11783" max="11783" width="13.75" style="56" customWidth="1"/>
    <col min="11784" max="11784" width="18.75" style="56" customWidth="1"/>
    <col min="11785" max="12032" width="9" style="56"/>
    <col min="12033" max="12034" width="3.125" style="56" customWidth="1"/>
    <col min="12035" max="12035" width="17.5" style="56" customWidth="1"/>
    <col min="12036" max="12036" width="43.75" style="56" customWidth="1"/>
    <col min="12037" max="12038" width="3.75" style="56" customWidth="1"/>
    <col min="12039" max="12039" width="13.75" style="56" customWidth="1"/>
    <col min="12040" max="12040" width="18.75" style="56" customWidth="1"/>
    <col min="12041" max="12288" width="9" style="56"/>
    <col min="12289" max="12290" width="3.125" style="56" customWidth="1"/>
    <col min="12291" max="12291" width="17.5" style="56" customWidth="1"/>
    <col min="12292" max="12292" width="43.75" style="56" customWidth="1"/>
    <col min="12293" max="12294" width="3.75" style="56" customWidth="1"/>
    <col min="12295" max="12295" width="13.75" style="56" customWidth="1"/>
    <col min="12296" max="12296" width="18.75" style="56" customWidth="1"/>
    <col min="12297" max="12544" width="9" style="56"/>
    <col min="12545" max="12546" width="3.125" style="56" customWidth="1"/>
    <col min="12547" max="12547" width="17.5" style="56" customWidth="1"/>
    <col min="12548" max="12548" width="43.75" style="56" customWidth="1"/>
    <col min="12549" max="12550" width="3.75" style="56" customWidth="1"/>
    <col min="12551" max="12551" width="13.75" style="56" customWidth="1"/>
    <col min="12552" max="12552" width="18.75" style="56" customWidth="1"/>
    <col min="12553" max="12800" width="9" style="56"/>
    <col min="12801" max="12802" width="3.125" style="56" customWidth="1"/>
    <col min="12803" max="12803" width="17.5" style="56" customWidth="1"/>
    <col min="12804" max="12804" width="43.75" style="56" customWidth="1"/>
    <col min="12805" max="12806" width="3.75" style="56" customWidth="1"/>
    <col min="12807" max="12807" width="13.75" style="56" customWidth="1"/>
    <col min="12808" max="12808" width="18.75" style="56" customWidth="1"/>
    <col min="12809" max="13056" width="9" style="56"/>
    <col min="13057" max="13058" width="3.125" style="56" customWidth="1"/>
    <col min="13059" max="13059" width="17.5" style="56" customWidth="1"/>
    <col min="13060" max="13060" width="43.75" style="56" customWidth="1"/>
    <col min="13061" max="13062" width="3.75" style="56" customWidth="1"/>
    <col min="13063" max="13063" width="13.75" style="56" customWidth="1"/>
    <col min="13064" max="13064" width="18.75" style="56" customWidth="1"/>
    <col min="13065" max="13312" width="9" style="56"/>
    <col min="13313" max="13314" width="3.125" style="56" customWidth="1"/>
    <col min="13315" max="13315" width="17.5" style="56" customWidth="1"/>
    <col min="13316" max="13316" width="43.75" style="56" customWidth="1"/>
    <col min="13317" max="13318" width="3.75" style="56" customWidth="1"/>
    <col min="13319" max="13319" width="13.75" style="56" customWidth="1"/>
    <col min="13320" max="13320" width="18.75" style="56" customWidth="1"/>
    <col min="13321" max="13568" width="9" style="56"/>
    <col min="13569" max="13570" width="3.125" style="56" customWidth="1"/>
    <col min="13571" max="13571" width="17.5" style="56" customWidth="1"/>
    <col min="13572" max="13572" width="43.75" style="56" customWidth="1"/>
    <col min="13573" max="13574" width="3.75" style="56" customWidth="1"/>
    <col min="13575" max="13575" width="13.75" style="56" customWidth="1"/>
    <col min="13576" max="13576" width="18.75" style="56" customWidth="1"/>
    <col min="13577" max="13824" width="9" style="56"/>
    <col min="13825" max="13826" width="3.125" style="56" customWidth="1"/>
    <col min="13827" max="13827" width="17.5" style="56" customWidth="1"/>
    <col min="13828" max="13828" width="43.75" style="56" customWidth="1"/>
    <col min="13829" max="13830" width="3.75" style="56" customWidth="1"/>
    <col min="13831" max="13831" width="13.75" style="56" customWidth="1"/>
    <col min="13832" max="13832" width="18.75" style="56" customWidth="1"/>
    <col min="13833" max="14080" width="9" style="56"/>
    <col min="14081" max="14082" width="3.125" style="56" customWidth="1"/>
    <col min="14083" max="14083" width="17.5" style="56" customWidth="1"/>
    <col min="14084" max="14084" width="43.75" style="56" customWidth="1"/>
    <col min="14085" max="14086" width="3.75" style="56" customWidth="1"/>
    <col min="14087" max="14087" width="13.75" style="56" customWidth="1"/>
    <col min="14088" max="14088" width="18.75" style="56" customWidth="1"/>
    <col min="14089" max="14336" width="9" style="56"/>
    <col min="14337" max="14338" width="3.125" style="56" customWidth="1"/>
    <col min="14339" max="14339" width="17.5" style="56" customWidth="1"/>
    <col min="14340" max="14340" width="43.75" style="56" customWidth="1"/>
    <col min="14341" max="14342" width="3.75" style="56" customWidth="1"/>
    <col min="14343" max="14343" width="13.75" style="56" customWidth="1"/>
    <col min="14344" max="14344" width="18.75" style="56" customWidth="1"/>
    <col min="14345" max="14592" width="9" style="56"/>
    <col min="14593" max="14594" width="3.125" style="56" customWidth="1"/>
    <col min="14595" max="14595" width="17.5" style="56" customWidth="1"/>
    <col min="14596" max="14596" width="43.75" style="56" customWidth="1"/>
    <col min="14597" max="14598" width="3.75" style="56" customWidth="1"/>
    <col min="14599" max="14599" width="13.75" style="56" customWidth="1"/>
    <col min="14600" max="14600" width="18.75" style="56" customWidth="1"/>
    <col min="14601" max="14848" width="9" style="56"/>
    <col min="14849" max="14850" width="3.125" style="56" customWidth="1"/>
    <col min="14851" max="14851" width="17.5" style="56" customWidth="1"/>
    <col min="14852" max="14852" width="43.75" style="56" customWidth="1"/>
    <col min="14853" max="14854" width="3.75" style="56" customWidth="1"/>
    <col min="14855" max="14855" width="13.75" style="56" customWidth="1"/>
    <col min="14856" max="14856" width="18.75" style="56" customWidth="1"/>
    <col min="14857" max="15104" width="9" style="56"/>
    <col min="15105" max="15106" width="3.125" style="56" customWidth="1"/>
    <col min="15107" max="15107" width="17.5" style="56" customWidth="1"/>
    <col min="15108" max="15108" width="43.75" style="56" customWidth="1"/>
    <col min="15109" max="15110" width="3.75" style="56" customWidth="1"/>
    <col min="15111" max="15111" width="13.75" style="56" customWidth="1"/>
    <col min="15112" max="15112" width="18.75" style="56" customWidth="1"/>
    <col min="15113" max="15360" width="9" style="56"/>
    <col min="15361" max="15362" width="3.125" style="56" customWidth="1"/>
    <col min="15363" max="15363" width="17.5" style="56" customWidth="1"/>
    <col min="15364" max="15364" width="43.75" style="56" customWidth="1"/>
    <col min="15365" max="15366" width="3.75" style="56" customWidth="1"/>
    <col min="15367" max="15367" width="13.75" style="56" customWidth="1"/>
    <col min="15368" max="15368" width="18.75" style="56" customWidth="1"/>
    <col min="15369" max="15616" width="9" style="56"/>
    <col min="15617" max="15618" width="3.125" style="56" customWidth="1"/>
    <col min="15619" max="15619" width="17.5" style="56" customWidth="1"/>
    <col min="15620" max="15620" width="43.75" style="56" customWidth="1"/>
    <col min="15621" max="15622" width="3.75" style="56" customWidth="1"/>
    <col min="15623" max="15623" width="13.75" style="56" customWidth="1"/>
    <col min="15624" max="15624" width="18.75" style="56" customWidth="1"/>
    <col min="15625" max="15872" width="9" style="56"/>
    <col min="15873" max="15874" width="3.125" style="56" customWidth="1"/>
    <col min="15875" max="15875" width="17.5" style="56" customWidth="1"/>
    <col min="15876" max="15876" width="43.75" style="56" customWidth="1"/>
    <col min="15877" max="15878" width="3.75" style="56" customWidth="1"/>
    <col min="15879" max="15879" width="13.75" style="56" customWidth="1"/>
    <col min="15880" max="15880" width="18.75" style="56" customWidth="1"/>
    <col min="15881" max="16128" width="9" style="56"/>
    <col min="16129" max="16130" width="3.125" style="56" customWidth="1"/>
    <col min="16131" max="16131" width="17.5" style="56" customWidth="1"/>
    <col min="16132" max="16132" width="43.75" style="56" customWidth="1"/>
    <col min="16133" max="16134" width="3.75" style="56" customWidth="1"/>
    <col min="16135" max="16135" width="13.75" style="56" customWidth="1"/>
    <col min="16136" max="16136" width="18.75" style="56" customWidth="1"/>
    <col min="16137" max="16384" width="9" style="56"/>
  </cols>
  <sheetData>
    <row r="1" spans="1:8" ht="24" customHeight="1">
      <c r="A1" s="88" t="s">
        <v>379</v>
      </c>
      <c r="G1" s="25" t="s">
        <v>0</v>
      </c>
      <c r="H1" s="24">
        <f>山口大学様式1_治験計画の概要!F1</f>
        <v>0</v>
      </c>
    </row>
    <row r="2" spans="1:8" ht="9.9499999999999993" customHeight="1"/>
    <row r="3" spans="1:8" ht="30" customHeight="1">
      <c r="A3" s="65" t="s">
        <v>255</v>
      </c>
    </row>
    <row r="4" spans="1:8" ht="24.75" customHeight="1">
      <c r="A4" s="89" t="s">
        <v>1</v>
      </c>
      <c r="B4" s="307" t="s">
        <v>211</v>
      </c>
      <c r="C4" s="307"/>
      <c r="D4" s="68" t="s">
        <v>212</v>
      </c>
      <c r="E4" s="299" t="s">
        <v>213</v>
      </c>
      <c r="F4" s="300"/>
      <c r="G4" s="301"/>
      <c r="H4" s="68" t="s">
        <v>214</v>
      </c>
    </row>
    <row r="5" spans="1:8" ht="24.75" customHeight="1">
      <c r="A5" s="308" t="s">
        <v>215</v>
      </c>
      <c r="B5" s="25" t="s">
        <v>256</v>
      </c>
      <c r="C5" s="59" t="s">
        <v>257</v>
      </c>
      <c r="D5" s="78" t="s">
        <v>258</v>
      </c>
      <c r="E5" s="74" t="s">
        <v>259</v>
      </c>
      <c r="F5" s="81" t="str">
        <f>'山大様式4-4_研究経費ポイント表ー体外診断薬(性能)－'!S25</f>
        <v/>
      </c>
      <c r="G5" s="90" t="e">
        <f>$F$5*6000</f>
        <v>#VALUE!</v>
      </c>
      <c r="H5" s="24"/>
    </row>
    <row r="6" spans="1:8" ht="24.75" customHeight="1">
      <c r="A6" s="308"/>
      <c r="B6" s="25" t="s">
        <v>260</v>
      </c>
      <c r="C6" s="59" t="s">
        <v>261</v>
      </c>
      <c r="D6" s="78" t="s">
        <v>262</v>
      </c>
      <c r="E6" s="74" t="s">
        <v>124</v>
      </c>
      <c r="F6" s="81" t="str">
        <f>'山大様式4-4_研究経費ポイント表ー体外診断薬(性能)－'!S25</f>
        <v/>
      </c>
      <c r="G6" s="90" t="e">
        <f>F6*5000</f>
        <v>#VALUE!</v>
      </c>
      <c r="H6" s="24"/>
    </row>
    <row r="7" spans="1:8" ht="24.75" customHeight="1">
      <c r="A7" s="308"/>
      <c r="B7" s="25" t="s">
        <v>263</v>
      </c>
      <c r="C7" s="59" t="s">
        <v>264</v>
      </c>
      <c r="D7" s="78" t="s">
        <v>265</v>
      </c>
      <c r="E7" s="74" t="s">
        <v>259</v>
      </c>
      <c r="F7" s="81" t="str">
        <f>'山口大学様式4-6_治験薬管理費ポイント算出表－体外診断薬－'!Q30</f>
        <v/>
      </c>
      <c r="G7" s="90" t="e">
        <f>F7*1000</f>
        <v>#VALUE!</v>
      </c>
      <c r="H7" s="24"/>
    </row>
    <row r="8" spans="1:8" ht="24.75" customHeight="1">
      <c r="A8" s="308"/>
      <c r="B8" s="24" t="s">
        <v>222</v>
      </c>
      <c r="C8" s="59" t="s">
        <v>235</v>
      </c>
      <c r="D8" s="24" t="s">
        <v>266</v>
      </c>
      <c r="E8" s="69"/>
      <c r="F8" s="91"/>
      <c r="G8" s="92" t="e">
        <f>SUM(G5:G7)*0.2</f>
        <v>#VALUE!</v>
      </c>
      <c r="H8" s="78"/>
    </row>
    <row r="9" spans="1:8" ht="24.75" customHeight="1">
      <c r="A9" s="308"/>
      <c r="B9" s="93" t="s">
        <v>267</v>
      </c>
      <c r="C9" s="94" t="s">
        <v>237</v>
      </c>
      <c r="D9" s="24" t="s">
        <v>268</v>
      </c>
      <c r="E9" s="69"/>
      <c r="F9" s="91"/>
      <c r="G9" s="92" t="e">
        <f>SUM(G5:G8)</f>
        <v>#VALUE!</v>
      </c>
      <c r="H9" s="24"/>
    </row>
    <row r="10" spans="1:8" ht="24.75" customHeight="1">
      <c r="A10" s="84" t="s">
        <v>238</v>
      </c>
      <c r="B10" s="93" t="s">
        <v>269</v>
      </c>
      <c r="C10" s="59" t="s">
        <v>238</v>
      </c>
      <c r="D10" s="73" t="s">
        <v>251</v>
      </c>
      <c r="E10" s="95"/>
      <c r="F10" s="96"/>
      <c r="G10" s="97" t="e">
        <f>ROUNDUP(G9*0.3,0)</f>
        <v>#VALUE!</v>
      </c>
      <c r="H10" s="59"/>
    </row>
    <row r="11" spans="1:8" ht="24.75" customHeight="1">
      <c r="A11" s="265" t="s">
        <v>270</v>
      </c>
      <c r="B11" s="277"/>
      <c r="C11" s="277"/>
      <c r="D11" s="87" t="s">
        <v>271</v>
      </c>
      <c r="E11" s="98"/>
      <c r="F11" s="99"/>
      <c r="G11" s="100" t="e">
        <f>SUM(G9:G10)</f>
        <v>#VALUE!</v>
      </c>
      <c r="H11" s="87"/>
    </row>
    <row r="12" spans="1:8" ht="24.75" customHeight="1">
      <c r="A12" s="265" t="s">
        <v>272</v>
      </c>
      <c r="B12" s="277"/>
      <c r="C12" s="277"/>
      <c r="D12" s="87" t="s">
        <v>273</v>
      </c>
      <c r="E12" s="98"/>
      <c r="F12" s="99"/>
      <c r="G12" s="100" t="e">
        <f>ROUNDDOWN(G11*1.1,0)</f>
        <v>#VALUE!</v>
      </c>
      <c r="H12" s="87"/>
    </row>
    <row r="13" spans="1:8" ht="12.75" customHeight="1">
      <c r="A13" s="101"/>
      <c r="B13" s="101"/>
      <c r="C13" s="101"/>
      <c r="G13" s="102"/>
    </row>
    <row r="14" spans="1:8" ht="30" customHeight="1">
      <c r="A14" s="65" t="s">
        <v>274</v>
      </c>
      <c r="D14" s="63"/>
      <c r="E14" s="63"/>
      <c r="F14" s="63"/>
      <c r="G14" s="64"/>
      <c r="H14" s="64"/>
    </row>
    <row r="15" spans="1:8" ht="26.25" customHeight="1">
      <c r="A15" s="309" t="s">
        <v>275</v>
      </c>
      <c r="B15" s="309"/>
      <c r="C15" s="309"/>
      <c r="D15" s="103" t="s">
        <v>81</v>
      </c>
      <c r="E15" s="310" t="s">
        <v>276</v>
      </c>
      <c r="F15" s="311"/>
      <c r="G15" s="312"/>
      <c r="H15" s="68" t="s">
        <v>214</v>
      </c>
    </row>
    <row r="16" spans="1:8" ht="26.25" customHeight="1">
      <c r="A16" s="291" t="s">
        <v>277</v>
      </c>
      <c r="B16" s="292"/>
      <c r="C16" s="293"/>
      <c r="D16" s="104">
        <f>山口大学様式1_治験計画の概要!E69</f>
        <v>0</v>
      </c>
      <c r="E16" s="105"/>
      <c r="F16" s="106"/>
      <c r="G16" s="107" t="e">
        <f>G12-(G17+G18)</f>
        <v>#VALUE!</v>
      </c>
      <c r="H16" s="108"/>
    </row>
    <row r="17" spans="1:8" ht="26.25" customHeight="1">
      <c r="A17" s="291" t="s">
        <v>278</v>
      </c>
      <c r="B17" s="292"/>
      <c r="C17" s="293"/>
      <c r="D17" s="104">
        <f>山口大学様式1_治験計画の概要!E70</f>
        <v>0</v>
      </c>
      <c r="E17" s="109"/>
      <c r="F17" s="110"/>
      <c r="G17" s="107" t="e">
        <f>ROUNDDOWN(G12*0.25,0)</f>
        <v>#VALUE!</v>
      </c>
      <c r="H17" s="108"/>
    </row>
    <row r="18" spans="1:8" ht="26.25" customHeight="1">
      <c r="A18" s="291" t="s">
        <v>84</v>
      </c>
      <c r="B18" s="292"/>
      <c r="C18" s="293"/>
      <c r="D18" s="104">
        <f>山口大学様式1_治験計画の概要!E71</f>
        <v>0</v>
      </c>
      <c r="E18" s="111"/>
      <c r="F18" s="112"/>
      <c r="G18" s="107" t="e">
        <f>ROUNDDOWN(G12*0.25,0)</f>
        <v>#VALUE!</v>
      </c>
      <c r="H18" s="108"/>
    </row>
    <row r="19" spans="1:8" ht="12.75" customHeight="1">
      <c r="A19" s="30"/>
      <c r="B19" s="30"/>
      <c r="C19" s="30"/>
      <c r="D19" s="63"/>
      <c r="E19" s="113"/>
      <c r="F19" s="113"/>
      <c r="G19" s="113"/>
      <c r="H19" s="113"/>
    </row>
    <row r="20" spans="1:8" ht="26.25" customHeight="1">
      <c r="A20" s="65" t="s">
        <v>279</v>
      </c>
    </row>
    <row r="21" spans="1:8" ht="24.75" customHeight="1">
      <c r="A21" s="89" t="s">
        <v>1</v>
      </c>
      <c r="B21" s="281" t="s">
        <v>211</v>
      </c>
      <c r="C21" s="282"/>
      <c r="D21" s="68" t="s">
        <v>212</v>
      </c>
      <c r="E21" s="299" t="s">
        <v>213</v>
      </c>
      <c r="F21" s="300"/>
      <c r="G21" s="301"/>
      <c r="H21" s="30"/>
    </row>
    <row r="22" spans="1:8" ht="24.75" customHeight="1">
      <c r="A22" s="302" t="s">
        <v>215</v>
      </c>
      <c r="B22" s="25" t="s">
        <v>256</v>
      </c>
      <c r="C22" s="59" t="s">
        <v>280</v>
      </c>
      <c r="D22" s="78" t="s">
        <v>281</v>
      </c>
      <c r="E22" s="114"/>
      <c r="F22" s="83"/>
      <c r="G22" s="115">
        <v>60000</v>
      </c>
    </row>
    <row r="23" spans="1:8" ht="24.75" customHeight="1">
      <c r="A23" s="303"/>
      <c r="B23" s="25" t="s">
        <v>282</v>
      </c>
      <c r="C23" s="59" t="s">
        <v>235</v>
      </c>
      <c r="D23" s="24" t="s">
        <v>283</v>
      </c>
      <c r="E23" s="69"/>
      <c r="F23" s="91"/>
      <c r="G23" s="115">
        <f>G22*0.2</f>
        <v>12000</v>
      </c>
      <c r="H23" s="64"/>
    </row>
    <row r="24" spans="1:8" ht="24.75" customHeight="1">
      <c r="A24" s="304"/>
      <c r="B24" s="82" t="s">
        <v>284</v>
      </c>
      <c r="C24" s="78" t="s">
        <v>237</v>
      </c>
      <c r="D24" s="24" t="s">
        <v>285</v>
      </c>
      <c r="E24" s="69"/>
      <c r="F24" s="91"/>
      <c r="G24" s="115">
        <f>SUM(G22:G23)</f>
        <v>72000</v>
      </c>
    </row>
    <row r="25" spans="1:8" ht="24.75" customHeight="1">
      <c r="A25" s="84" t="s">
        <v>238</v>
      </c>
      <c r="B25" s="82" t="s">
        <v>239</v>
      </c>
      <c r="C25" s="59" t="s">
        <v>238</v>
      </c>
      <c r="D25" s="116" t="s">
        <v>251</v>
      </c>
      <c r="E25" s="69"/>
      <c r="F25" s="91"/>
      <c r="G25" s="115">
        <f>G24*0.3</f>
        <v>21600</v>
      </c>
    </row>
    <row r="26" spans="1:8" ht="24.75" customHeight="1">
      <c r="A26" s="258" t="s">
        <v>270</v>
      </c>
      <c r="B26" s="259"/>
      <c r="C26" s="260"/>
      <c r="D26" s="87" t="s">
        <v>286</v>
      </c>
      <c r="E26" s="69"/>
      <c r="F26" s="91"/>
      <c r="G26" s="117">
        <f>SUM(G24:G25)</f>
        <v>93600</v>
      </c>
    </row>
    <row r="27" spans="1:8" ht="24.75" customHeight="1">
      <c r="A27" s="258" t="s">
        <v>272</v>
      </c>
      <c r="B27" s="259"/>
      <c r="C27" s="260"/>
      <c r="D27" s="87" t="s">
        <v>273</v>
      </c>
      <c r="E27" s="69"/>
      <c r="F27" s="91"/>
      <c r="G27" s="117">
        <f>ROUNDDOWN(G26*1.1,0)</f>
        <v>102960</v>
      </c>
    </row>
    <row r="28" spans="1:8" ht="15" customHeight="1">
      <c r="A28" s="101"/>
      <c r="B28" s="101"/>
      <c r="C28" s="101"/>
      <c r="G28" s="118"/>
    </row>
    <row r="29" spans="1:8" ht="26.25" customHeight="1">
      <c r="A29" s="65" t="s">
        <v>287</v>
      </c>
    </row>
    <row r="30" spans="1:8" ht="24.75" customHeight="1">
      <c r="A30" s="89" t="s">
        <v>1</v>
      </c>
      <c r="B30" s="281" t="s">
        <v>211</v>
      </c>
      <c r="C30" s="282"/>
      <c r="D30" s="68" t="s">
        <v>212</v>
      </c>
      <c r="E30" s="299" t="s">
        <v>213</v>
      </c>
      <c r="F30" s="300"/>
      <c r="G30" s="301"/>
      <c r="H30" s="30"/>
    </row>
    <row r="31" spans="1:8" ht="24.75" customHeight="1">
      <c r="A31" s="302" t="s">
        <v>215</v>
      </c>
      <c r="B31" s="25" t="s">
        <v>246</v>
      </c>
      <c r="C31" s="59" t="s">
        <v>280</v>
      </c>
      <c r="D31" s="78" t="s">
        <v>288</v>
      </c>
      <c r="E31" s="114"/>
      <c r="F31" s="83"/>
      <c r="G31" s="115">
        <v>24000</v>
      </c>
    </row>
    <row r="32" spans="1:8" ht="24.75" customHeight="1">
      <c r="A32" s="303"/>
      <c r="B32" s="25" t="s">
        <v>282</v>
      </c>
      <c r="C32" s="59" t="s">
        <v>235</v>
      </c>
      <c r="D32" s="24" t="s">
        <v>289</v>
      </c>
      <c r="E32" s="69"/>
      <c r="F32" s="91"/>
      <c r="G32" s="115">
        <f>G31*0.2</f>
        <v>4800</v>
      </c>
      <c r="H32" s="64"/>
    </row>
    <row r="33" spans="1:8" ht="24.75" customHeight="1">
      <c r="A33" s="304"/>
      <c r="B33" s="82" t="s">
        <v>267</v>
      </c>
      <c r="C33" s="78" t="s">
        <v>237</v>
      </c>
      <c r="D33" s="24" t="s">
        <v>290</v>
      </c>
      <c r="E33" s="69"/>
      <c r="F33" s="91"/>
      <c r="G33" s="115">
        <f>SUM(G31:G32)</f>
        <v>28800</v>
      </c>
    </row>
    <row r="34" spans="1:8" ht="24.75" customHeight="1">
      <c r="A34" s="84" t="s">
        <v>238</v>
      </c>
      <c r="B34" s="82" t="s">
        <v>291</v>
      </c>
      <c r="C34" s="59" t="s">
        <v>238</v>
      </c>
      <c r="D34" s="116" t="s">
        <v>292</v>
      </c>
      <c r="E34" s="69"/>
      <c r="F34" s="91"/>
      <c r="G34" s="115">
        <f>G33*0.3</f>
        <v>8640</v>
      </c>
    </row>
    <row r="35" spans="1:8" ht="24.75" customHeight="1">
      <c r="A35" s="258" t="s">
        <v>270</v>
      </c>
      <c r="B35" s="259"/>
      <c r="C35" s="260"/>
      <c r="D35" s="87" t="s">
        <v>286</v>
      </c>
      <c r="E35" s="69"/>
      <c r="F35" s="91"/>
      <c r="G35" s="117">
        <f>SUM(G33:G34)</f>
        <v>37440</v>
      </c>
    </row>
    <row r="36" spans="1:8" ht="24.75" customHeight="1">
      <c r="A36" s="258" t="s">
        <v>272</v>
      </c>
      <c r="B36" s="259"/>
      <c r="C36" s="260"/>
      <c r="D36" s="87" t="s">
        <v>293</v>
      </c>
      <c r="E36" s="69"/>
      <c r="F36" s="91"/>
      <c r="G36" s="117">
        <f>ROUNDDOWN(G35*1.1,0)</f>
        <v>41184</v>
      </c>
    </row>
    <row r="37" spans="1:8" ht="12.75" customHeight="1">
      <c r="A37" s="30"/>
      <c r="B37" s="30"/>
      <c r="C37" s="30"/>
      <c r="D37" s="63"/>
      <c r="E37" s="113"/>
      <c r="F37" s="113"/>
      <c r="G37" s="113"/>
      <c r="H37" s="113"/>
    </row>
    <row r="38" spans="1:8" ht="26.25" customHeight="1">
      <c r="A38" s="65" t="s">
        <v>294</v>
      </c>
    </row>
    <row r="39" spans="1:8" ht="26.25" customHeight="1">
      <c r="A39" s="56" t="s">
        <v>295</v>
      </c>
    </row>
    <row r="40" spans="1:8" ht="26.25" customHeight="1">
      <c r="A40" s="119" t="s">
        <v>1</v>
      </c>
      <c r="B40" s="281" t="s">
        <v>211</v>
      </c>
      <c r="C40" s="282"/>
      <c r="D40" s="68" t="s">
        <v>212</v>
      </c>
      <c r="E40" s="299" t="s">
        <v>213</v>
      </c>
      <c r="F40" s="300"/>
      <c r="G40" s="301"/>
      <c r="H40" s="30"/>
    </row>
    <row r="41" spans="1:8" ht="26.25" customHeight="1">
      <c r="A41" s="302" t="s">
        <v>215</v>
      </c>
      <c r="B41" s="25" t="s">
        <v>256</v>
      </c>
      <c r="C41" s="59" t="s">
        <v>296</v>
      </c>
      <c r="D41" s="78" t="s">
        <v>297</v>
      </c>
      <c r="E41" s="114"/>
      <c r="F41" s="83"/>
      <c r="G41" s="117">
        <v>7000</v>
      </c>
    </row>
    <row r="42" spans="1:8" ht="26.25" customHeight="1">
      <c r="A42" s="303"/>
      <c r="B42" s="25" t="s">
        <v>247</v>
      </c>
      <c r="C42" s="59" t="s">
        <v>235</v>
      </c>
      <c r="D42" s="24" t="s">
        <v>298</v>
      </c>
      <c r="E42" s="69"/>
      <c r="F42" s="91"/>
      <c r="G42" s="115">
        <f>G41*0.2</f>
        <v>1400</v>
      </c>
      <c r="H42" s="64"/>
    </row>
    <row r="43" spans="1:8" ht="26.25" customHeight="1">
      <c r="A43" s="304"/>
      <c r="B43" s="82" t="s">
        <v>299</v>
      </c>
      <c r="C43" s="78" t="s">
        <v>237</v>
      </c>
      <c r="D43" s="24" t="s">
        <v>285</v>
      </c>
      <c r="E43" s="69"/>
      <c r="F43" s="91"/>
      <c r="G43" s="115">
        <f>SUM(G41:G42)</f>
        <v>8400</v>
      </c>
    </row>
    <row r="44" spans="1:8" ht="26.25" customHeight="1">
      <c r="A44" s="84" t="s">
        <v>238</v>
      </c>
      <c r="B44" s="82" t="s">
        <v>300</v>
      </c>
      <c r="C44" s="59" t="s">
        <v>238</v>
      </c>
      <c r="D44" s="116" t="s">
        <v>301</v>
      </c>
      <c r="E44" s="69"/>
      <c r="F44" s="91"/>
      <c r="G44" s="115">
        <f>G43*0.3</f>
        <v>2520</v>
      </c>
    </row>
    <row r="45" spans="1:8" ht="26.25" customHeight="1">
      <c r="A45" s="258" t="s">
        <v>270</v>
      </c>
      <c r="B45" s="259"/>
      <c r="C45" s="260"/>
      <c r="D45" s="87" t="s">
        <v>286</v>
      </c>
      <c r="E45" s="69"/>
      <c r="F45" s="91"/>
      <c r="G45" s="117">
        <f>SUM(G43:G44)</f>
        <v>10920</v>
      </c>
    </row>
    <row r="46" spans="1:8" ht="26.25" customHeight="1">
      <c r="A46" s="258" t="s">
        <v>272</v>
      </c>
      <c r="B46" s="259"/>
      <c r="C46" s="260"/>
      <c r="D46" s="87" t="s">
        <v>293</v>
      </c>
      <c r="E46" s="69"/>
      <c r="F46" s="91"/>
      <c r="G46" s="117">
        <f>ROUNDDOWN(G45*1.1,0)</f>
        <v>12012</v>
      </c>
    </row>
    <row r="47" spans="1:8" ht="13.5" customHeight="1">
      <c r="A47" s="101"/>
      <c r="B47" s="101"/>
      <c r="C47" s="101"/>
      <c r="G47" s="118"/>
    </row>
    <row r="48" spans="1:8" ht="26.25" customHeight="1">
      <c r="A48" s="65" t="s">
        <v>302</v>
      </c>
      <c r="B48" s="101"/>
      <c r="C48" s="101"/>
      <c r="G48" s="118"/>
    </row>
    <row r="49" spans="1:8" ht="26.25" customHeight="1">
      <c r="A49" s="56" t="s">
        <v>303</v>
      </c>
      <c r="B49" s="101"/>
      <c r="C49" s="101"/>
      <c r="G49" s="118"/>
    </row>
    <row r="50" spans="1:8" ht="26.25" customHeight="1">
      <c r="A50" s="66" t="s">
        <v>1</v>
      </c>
      <c r="B50" s="281" t="s">
        <v>211</v>
      </c>
      <c r="C50" s="282"/>
      <c r="D50" s="68" t="s">
        <v>212</v>
      </c>
      <c r="E50" s="305"/>
      <c r="F50" s="306"/>
      <c r="G50" s="306"/>
      <c r="H50" s="30"/>
    </row>
    <row r="51" spans="1:8" ht="27.95" customHeight="1">
      <c r="A51" s="280" t="s">
        <v>215</v>
      </c>
      <c r="B51" s="25" t="s">
        <v>256</v>
      </c>
      <c r="C51" s="24" t="s">
        <v>304</v>
      </c>
      <c r="D51" s="21" t="s">
        <v>305</v>
      </c>
      <c r="E51" s="120"/>
      <c r="F51" s="64"/>
      <c r="G51" s="118"/>
    </row>
    <row r="52" spans="1:8" ht="27.95" customHeight="1">
      <c r="A52" s="276"/>
      <c r="B52" s="25" t="s">
        <v>260</v>
      </c>
      <c r="C52" s="121" t="s">
        <v>306</v>
      </c>
      <c r="D52" s="21" t="s">
        <v>307</v>
      </c>
      <c r="G52" s="102"/>
      <c r="H52" s="64"/>
    </row>
    <row r="53" spans="1:8" ht="33.75" customHeight="1">
      <c r="A53" s="276"/>
      <c r="B53" s="25" t="s">
        <v>308</v>
      </c>
      <c r="C53" s="78" t="s">
        <v>309</v>
      </c>
      <c r="D53" s="21" t="s">
        <v>310</v>
      </c>
      <c r="G53" s="102"/>
    </row>
    <row r="54" spans="1:8" ht="27.95" customHeight="1">
      <c r="A54" s="277"/>
      <c r="B54" s="25" t="s">
        <v>311</v>
      </c>
      <c r="C54" s="54" t="s">
        <v>312</v>
      </c>
      <c r="D54" s="21" t="s">
        <v>313</v>
      </c>
      <c r="G54" s="102"/>
    </row>
    <row r="55" spans="1:8" ht="18.75" customHeight="1">
      <c r="A55" s="32" t="s">
        <v>314</v>
      </c>
      <c r="B55" s="101"/>
      <c r="C55" s="101"/>
      <c r="G55" s="102"/>
    </row>
    <row r="56" spans="1:8" ht="18.75" customHeight="1">
      <c r="A56" s="56" t="s">
        <v>254</v>
      </c>
    </row>
  </sheetData>
  <mergeCells count="28">
    <mergeCell ref="A27:C27"/>
    <mergeCell ref="B30:C30"/>
    <mergeCell ref="E21:G21"/>
    <mergeCell ref="A22:A24"/>
    <mergeCell ref="B4:C4"/>
    <mergeCell ref="E4:G4"/>
    <mergeCell ref="A5:A9"/>
    <mergeCell ref="A11:C11"/>
    <mergeCell ref="A12:C12"/>
    <mergeCell ref="A15:C15"/>
    <mergeCell ref="E15:G15"/>
    <mergeCell ref="A16:C16"/>
    <mergeCell ref="A17:C17"/>
    <mergeCell ref="A18:C18"/>
    <mergeCell ref="B21:C21"/>
    <mergeCell ref="A26:C26"/>
    <mergeCell ref="E30:G30"/>
    <mergeCell ref="A31:A33"/>
    <mergeCell ref="B50:C50"/>
    <mergeCell ref="E50:G50"/>
    <mergeCell ref="A51:A54"/>
    <mergeCell ref="A36:C36"/>
    <mergeCell ref="B40:C40"/>
    <mergeCell ref="E40:G40"/>
    <mergeCell ref="A41:A43"/>
    <mergeCell ref="A45:C45"/>
    <mergeCell ref="A46:C46"/>
    <mergeCell ref="A35:C35"/>
  </mergeCells>
  <phoneticPr fontId="3"/>
  <printOptions horizontalCentered="1"/>
  <pageMargins left="0.70866141732283472" right="0.70866141732283472" top="0.74803149606299213" bottom="0.35433070866141736" header="0.31496062992125984" footer="0.31496062992125984"/>
  <pageSetup paperSize="9" scale="70" orientation="portrait" r:id="rId1"/>
  <rowBreaks count="1" manualBreakCount="1">
    <brk id="4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山口大学様式1_治験計画の概要</vt:lpstr>
      <vt:lpstr>山大様式4-4_研究経費ポイント表ー体外診断薬(性能)－</vt:lpstr>
      <vt:lpstr>山口大学様式4-6_治験薬管理費ポイント算出表－体外診断薬－</vt:lpstr>
      <vt:lpstr>山口大学様式6_研究経費算定内訳書＜契約単位＞</vt:lpstr>
      <vt:lpstr>山口大学様式6_研究経費算定内訳書＜症例単位＞</vt:lpstr>
      <vt:lpstr>山口大学様式1_治験計画の概要!Print_Area</vt:lpstr>
      <vt:lpstr>'山口大学様式4-6_治験薬管理費ポイント算出表－体外診断薬－'!Print_Area</vt:lpstr>
      <vt:lpstr>'山口大学様式6_研究経費算定内訳書＜契約単位＞'!Print_Area</vt:lpstr>
      <vt:lpstr>'山大様式4-4_研究経費ポイント表ー体外診断薬(性能)－'!Print_Area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2026-01-06T08:43:16Z</dcterms:modified>
</cp:coreProperties>
</file>