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1D0E6A0E-00A8-4A28-B035-F5D463334D27}" xr6:coauthVersionLast="47" xr6:coauthVersionMax="47" xr10:uidLastSave="{00000000-0000-0000-0000-000000000000}"/>
  <bookViews>
    <workbookView xWindow="0" yWindow="1005" windowWidth="28515" windowHeight="14475" tabRatio="851" firstSheet="2" activeTab="3" xr2:uid="{00000000-000D-0000-FFFF-FFFF00000000}"/>
  </bookViews>
  <sheets>
    <sheet name="山口大学様式1_治験計画の概要" sheetId="2" r:id="rId1"/>
    <sheet name="山大様式4-5_研究経費ポイント表ー体外診断薬(相関・性能)－" sheetId="8" r:id="rId2"/>
    <sheet name="山口大学様式4-6_治験薬管理費ポイント算出表－体外診断薬－" sheetId="4" r:id="rId3"/>
    <sheet name="山口大学様式6_研究経費算定内訳書＜契約単位＞" sheetId="5" r:id="rId4"/>
    <sheet name="山口大学様式6_研究経費算定内訳書＜症例単位＞" sheetId="6" r:id="rId5"/>
  </sheets>
  <definedNames>
    <definedName name="_xlnm.Print_Area" localSheetId="0">山口大学様式1_治験計画の概要!$A$1:$H$133</definedName>
    <definedName name="_xlnm.Print_Area" localSheetId="2">'山口大学様式4-6_治験薬管理費ポイント算出表－体外診断薬－'!$A$1:$Q$35</definedName>
    <definedName name="_xlnm.Print_Area" localSheetId="3">'山口大学様式6_研究経費算定内訳書＜契約単位＞'!$A$1:$H$49</definedName>
    <definedName name="_xlnm.Print_Area" localSheetId="1">'山大様式4-5_研究経費ポイント表ー体外診断薬(相関・性能)－'!$A$1:$S$32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5" l="1"/>
  <c r="O3" i="8"/>
  <c r="S21" i="8"/>
  <c r="S20" i="8"/>
  <c r="S19" i="8"/>
  <c r="S18" i="8"/>
  <c r="S17" i="8"/>
  <c r="S16" i="8"/>
  <c r="S22" i="8" l="1"/>
  <c r="D18" i="6"/>
  <c r="L2" i="4"/>
  <c r="F6" i="6" l="1"/>
  <c r="F5" i="6"/>
  <c r="D17" i="6"/>
  <c r="D16" i="6"/>
  <c r="F23" i="5"/>
  <c r="D11" i="5"/>
  <c r="D10" i="5"/>
  <c r="D9" i="5"/>
  <c r="D8" i="5"/>
  <c r="E7" i="5"/>
  <c r="D7" i="5"/>
  <c r="D6" i="5"/>
  <c r="H2" i="5"/>
  <c r="H1" i="6" l="1"/>
  <c r="G42" i="6"/>
  <c r="G43" i="6" s="1"/>
  <c r="G33" i="6"/>
  <c r="G34" i="6" s="1"/>
  <c r="G35" i="6" s="1"/>
  <c r="G36" i="6" s="1"/>
  <c r="G32" i="6"/>
  <c r="G23" i="6"/>
  <c r="G24" i="6" s="1"/>
  <c r="G23" i="5"/>
  <c r="Q29" i="4"/>
  <c r="Q28" i="4"/>
  <c r="Q27" i="4"/>
  <c r="Q26" i="4"/>
  <c r="Q25" i="4"/>
  <c r="Q24" i="4"/>
  <c r="Q23" i="4"/>
  <c r="Q22" i="4"/>
  <c r="Q21" i="4"/>
  <c r="Q14" i="4"/>
  <c r="Q13" i="4"/>
  <c r="Q12" i="4"/>
  <c r="D38" i="2"/>
  <c r="Q30" i="4" l="1"/>
  <c r="F7" i="6" s="1"/>
  <c r="G7" i="6" s="1"/>
  <c r="Q15" i="4"/>
  <c r="F40" i="5" s="1"/>
  <c r="G25" i="6"/>
  <c r="G26" i="6" s="1"/>
  <c r="G27" i="6" s="1"/>
  <c r="G44" i="6"/>
  <c r="G45" i="6" s="1"/>
  <c r="G46" i="6" s="1"/>
  <c r="F20" i="5" l="1"/>
  <c r="G5" i="6"/>
  <c r="G6" i="6"/>
  <c r="G40" i="5" l="1"/>
  <c r="G20" i="5"/>
  <c r="G8" i="6"/>
  <c r="G9" i="6" s="1"/>
  <c r="G29" i="5" l="1"/>
  <c r="G30" i="5" s="1"/>
  <c r="G31" i="5" s="1"/>
  <c r="G32" i="5" s="1"/>
  <c r="G27" i="5"/>
  <c r="G45" i="5"/>
  <c r="G46" i="5" s="1"/>
  <c r="G47" i="5" s="1"/>
  <c r="G48" i="5" s="1"/>
  <c r="G10" i="6"/>
  <c r="G11" i="6" s="1"/>
  <c r="G12" i="6" s="1"/>
  <c r="G17" i="6" l="1"/>
  <c r="G18" i="6"/>
  <c r="G1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 authorId="0" shapeId="0" xr:uid="{00000000-0006-0000-0000-000001000000}">
      <text>
        <r>
          <rPr>
            <b/>
            <sz val="9"/>
            <color indexed="81"/>
            <rFont val="BIZ UDPゴシック"/>
            <family val="3"/>
            <charset val="128"/>
          </rPr>
          <t>作成者:</t>
        </r>
        <r>
          <rPr>
            <sz val="9"/>
            <color indexed="81"/>
            <rFont val="BIZ UDPゴシック"/>
            <family val="3"/>
            <charset val="128"/>
          </rPr>
          <t xml:space="preserve">
新規の場合は、治験事務局にお問い合わせください。</t>
        </r>
      </text>
    </comment>
    <comment ref="C16" authorId="0" shapeId="0" xr:uid="{00000000-0006-0000-0000-000002000000}">
      <text>
        <r>
          <rPr>
            <b/>
            <sz val="9"/>
            <color indexed="81"/>
            <rFont val="BIZ UDPゴシック"/>
            <family val="3"/>
            <charset val="128"/>
          </rPr>
          <t>作成者:</t>
        </r>
        <r>
          <rPr>
            <sz val="9"/>
            <color indexed="81"/>
            <rFont val="BIZ UDPゴシック"/>
            <family val="3"/>
            <charset val="128"/>
          </rPr>
          <t xml:space="preserve">
プルダウン形式ですが、複数該当する場合には入力してください。</t>
        </r>
      </text>
    </comment>
    <comment ref="C22" authorId="0" shapeId="0" xr:uid="{00000000-0006-0000-0000-000003000000}">
      <text>
        <r>
          <rPr>
            <b/>
            <sz val="9"/>
            <color indexed="81"/>
            <rFont val="BIZ UDPゴシック"/>
            <family val="3"/>
            <charset val="128"/>
          </rPr>
          <t>作成者:</t>
        </r>
        <r>
          <rPr>
            <sz val="9"/>
            <color indexed="81"/>
            <rFont val="BIZ UDPゴシック"/>
            <family val="3"/>
            <charset val="128"/>
          </rPr>
          <t xml:space="preserve">
公開用の会議の概要、議事録には依頼者名を記載しますので、原則として
「○○株式会社の依頼による」という記載は不要です。</t>
        </r>
      </text>
    </comment>
    <comment ref="F37" authorId="0" shapeId="0" xr:uid="{00000000-0006-0000-0000-000004000000}">
      <text>
        <r>
          <rPr>
            <b/>
            <sz val="9"/>
            <color indexed="81"/>
            <rFont val="BIZ UDPゴシック"/>
            <family val="3"/>
            <charset val="128"/>
          </rPr>
          <t>作成者:</t>
        </r>
        <r>
          <rPr>
            <sz val="9"/>
            <color indexed="81"/>
            <rFont val="BIZ UDPゴシック"/>
            <family val="3"/>
            <charset val="128"/>
          </rPr>
          <t xml:space="preserve">
職名が不明な場合には、治験事務局までお問い合わせください。</t>
        </r>
      </text>
    </comment>
    <comment ref="C39" authorId="0" shapeId="0" xr:uid="{00000000-0006-0000-0000-000005000000}">
      <text>
        <r>
          <rPr>
            <b/>
            <sz val="9"/>
            <color indexed="81"/>
            <rFont val="BIZ UDPゴシック"/>
            <family val="3"/>
            <charset val="128"/>
          </rPr>
          <t>作成者:</t>
        </r>
        <r>
          <rPr>
            <sz val="9"/>
            <color indexed="81"/>
            <rFont val="BIZ UDPゴシック"/>
            <family val="3"/>
            <charset val="128"/>
          </rPr>
          <t xml:space="preserve">
行数が足りない場合には、適宜追加してください。</t>
        </r>
      </text>
    </comment>
    <comment ref="A59" authorId="0" shapeId="0" xr:uid="{00000000-0006-0000-0000-000006000000}">
      <text>
        <r>
          <rPr>
            <b/>
            <sz val="9"/>
            <color indexed="81"/>
            <rFont val="MS P ゴシック"/>
            <family val="3"/>
            <charset val="128"/>
          </rPr>
          <t>作成者:</t>
        </r>
        <r>
          <rPr>
            <sz val="9"/>
            <color indexed="81"/>
            <rFont val="MS P ゴシック"/>
            <family val="3"/>
            <charset val="128"/>
          </rPr>
          <t xml:space="preserve">
レセプトで必要な情報となります。</t>
        </r>
      </text>
    </comment>
    <comment ref="B62" authorId="0" shapeId="0" xr:uid="{00000000-0006-0000-0000-000007000000}">
      <text>
        <r>
          <rPr>
            <b/>
            <sz val="9"/>
            <color indexed="81"/>
            <rFont val="BIZ UDPゴシック"/>
            <family val="3"/>
            <charset val="128"/>
          </rPr>
          <t>作成者:</t>
        </r>
        <r>
          <rPr>
            <sz val="9"/>
            <color indexed="81"/>
            <rFont val="BIZ UDPゴシック"/>
            <family val="3"/>
            <charset val="128"/>
          </rPr>
          <t xml:space="preserve">
数値のみ入力してください。</t>
        </r>
      </text>
    </comment>
    <comment ref="B66" authorId="0" shapeId="0" xr:uid="{00000000-0006-0000-0000-000008000000}">
      <text>
        <r>
          <rPr>
            <b/>
            <sz val="9"/>
            <color indexed="81"/>
            <rFont val="BIZ UDPゴシック"/>
            <family val="3"/>
            <charset val="128"/>
          </rPr>
          <t>作成者:</t>
        </r>
        <r>
          <rPr>
            <sz val="9"/>
            <color indexed="81"/>
            <rFont val="BIZ UDPゴシック"/>
            <family val="3"/>
            <charset val="128"/>
          </rPr>
          <t xml:space="preserve">
数値のみ入力してください。</t>
        </r>
      </text>
    </comment>
    <comment ref="B71" authorId="0" shapeId="0" xr:uid="{00000000-0006-0000-0000-000009000000}">
      <text>
        <r>
          <rPr>
            <b/>
            <sz val="9"/>
            <color indexed="81"/>
            <rFont val="BIZ UDPゴシック"/>
            <family val="3"/>
            <charset val="128"/>
          </rPr>
          <t>作成者:</t>
        </r>
        <r>
          <rPr>
            <sz val="9"/>
            <color indexed="81"/>
            <rFont val="BIZ UDPゴシック"/>
            <family val="3"/>
            <charset val="128"/>
          </rPr>
          <t xml:space="preserve">
本院としては、初回IRBに契約締結できるようにしておりますので、初回IRB日をご記載ください。
ただし、初回IRB日に契約できないケースもありますので、その場合は本様式の何らかの更新時に、この点も更新いただければ幸いです。</t>
        </r>
      </text>
    </comment>
    <comment ref="B72" authorId="0" shapeId="0" xr:uid="{00000000-0006-0000-0000-00000A000000}">
      <text>
        <r>
          <rPr>
            <b/>
            <sz val="9"/>
            <color indexed="81"/>
            <rFont val="BIZ UDPゴシック"/>
            <family val="3"/>
            <charset val="128"/>
          </rPr>
          <t>作成者:</t>
        </r>
        <r>
          <rPr>
            <sz val="9"/>
            <color indexed="81"/>
            <rFont val="BIZ UDPゴシック"/>
            <family val="3"/>
            <charset val="128"/>
          </rPr>
          <t xml:space="preserve">
治験終了日が該当する年度末をご記載ください。</t>
        </r>
      </text>
    </comment>
    <comment ref="C77" authorId="0" shapeId="0" xr:uid="{00000000-0006-0000-0000-00000B000000}">
      <text>
        <r>
          <rPr>
            <b/>
            <sz val="9"/>
            <color indexed="81"/>
            <rFont val="BIZ UDPゴシック"/>
            <family val="3"/>
            <charset val="128"/>
          </rPr>
          <t>作成者:</t>
        </r>
        <r>
          <rPr>
            <sz val="9"/>
            <color indexed="81"/>
            <rFont val="BIZ UDPゴシック"/>
            <family val="3"/>
            <charset val="128"/>
          </rPr>
          <t xml:space="preserve">
プレスクリーニング有の場合において、プレスクリーニング脱落した場合は、脱落症例費のうち、24,000円を請求いたします。その後、スクリーニング脱落した場合は、36,000円請求いたします（最大で60,000円（税抜））。</t>
        </r>
      </text>
    </comment>
    <comment ref="B80" authorId="0" shapeId="0" xr:uid="{00000000-0006-0000-0000-00000C000000}">
      <text>
        <r>
          <rPr>
            <b/>
            <sz val="9"/>
            <color indexed="81"/>
            <rFont val="BIZ UDPゴシック"/>
            <family val="3"/>
            <charset val="128"/>
          </rPr>
          <t>作成者:</t>
        </r>
        <r>
          <rPr>
            <sz val="9"/>
            <color indexed="81"/>
            <rFont val="BIZ UDPゴシック"/>
            <family val="3"/>
            <charset val="128"/>
          </rPr>
          <t xml:space="preserve">
CRC業務についてご記載ください。</t>
        </r>
      </text>
    </comment>
    <comment ref="B89" authorId="0" shapeId="0" xr:uid="{00000000-0006-0000-0000-00000D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93" authorId="0" shapeId="0" xr:uid="{00000000-0006-0000-0000-00000E000000}">
      <text>
        <r>
          <rPr>
            <b/>
            <sz val="9"/>
            <color indexed="81"/>
            <rFont val="BIZ UDPゴシック"/>
            <family val="3"/>
            <charset val="128"/>
          </rPr>
          <t>作成者:</t>
        </r>
        <r>
          <rPr>
            <sz val="9"/>
            <color indexed="81"/>
            <rFont val="BIZ UDPゴシック"/>
            <family val="3"/>
            <charset val="128"/>
          </rPr>
          <t xml:space="preserve">
1行目：役職名
2行目：氏名</t>
        </r>
      </text>
    </comment>
    <comment ref="B95" authorId="0" shapeId="0" xr:uid="{00000000-0006-0000-0000-00000F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A104" authorId="0" shapeId="0" xr:uid="{00000000-0006-0000-0000-000010000000}">
      <text>
        <r>
          <rPr>
            <b/>
            <sz val="10"/>
            <color indexed="81"/>
            <rFont val="BIZ UDPゴシック"/>
            <family val="3"/>
            <charset val="128"/>
          </rPr>
          <t>作成者:</t>
        </r>
        <r>
          <rPr>
            <sz val="10"/>
            <color indexed="81"/>
            <rFont val="BIZ UDPゴシック"/>
            <family val="3"/>
            <charset val="128"/>
          </rPr>
          <t xml:space="preserve">
契約書、IRB審査結果通知書等について、</t>
        </r>
        <r>
          <rPr>
            <b/>
            <sz val="10"/>
            <color indexed="81"/>
            <rFont val="BIZ UDPゴシック"/>
            <family val="3"/>
            <charset val="128"/>
          </rPr>
          <t>「9.担当者」と別</t>
        </r>
        <r>
          <rPr>
            <sz val="10"/>
            <color indexed="81"/>
            <rFont val="BIZ UDPゴシック"/>
            <family val="3"/>
            <charset val="128"/>
          </rPr>
          <t>に書類の送付先の指定がある場合は、入力してください。
※「9.担当者」と同一の場合は「同上」と記載</t>
        </r>
      </text>
    </comment>
    <comment ref="B104" authorId="0" shapeId="0" xr:uid="{00000000-0006-0000-0000-000011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114" authorId="0" shapeId="0" xr:uid="{00000000-0006-0000-0000-000012000000}">
      <text>
        <r>
          <rPr>
            <b/>
            <sz val="9"/>
            <color indexed="81"/>
            <rFont val="BIZ UDPゴシック"/>
            <family val="3"/>
            <charset val="128"/>
          </rPr>
          <t>作成者:</t>
        </r>
        <r>
          <rPr>
            <sz val="9"/>
            <color indexed="81"/>
            <rFont val="BIZ UDPゴシック"/>
            <family val="3"/>
            <charset val="128"/>
          </rPr>
          <t xml:space="preserve">
1行目：役職名
2行目：氏名</t>
        </r>
      </text>
    </comment>
    <comment ref="B116" authorId="0" shapeId="0" xr:uid="{00000000-0006-0000-0000-000013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122" authorId="0" shapeId="0" xr:uid="{00000000-0006-0000-0000-000014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400-000001000000}">
      <text>
        <r>
          <rPr>
            <b/>
            <sz val="9"/>
            <color indexed="81"/>
            <rFont val="MS P ゴシック"/>
            <family val="3"/>
            <charset val="128"/>
          </rPr>
          <t>作成者:</t>
        </r>
        <r>
          <rPr>
            <sz val="9"/>
            <color indexed="81"/>
            <rFont val="MS P ゴシック"/>
            <family val="3"/>
            <charset val="128"/>
          </rPr>
          <t xml:space="preserve">
SMO CRCが担当される場合は、ポイントを「0」とし、備考欄に「SMO導入のため」とご記載ください。</t>
        </r>
      </text>
    </comment>
  </commentList>
</comments>
</file>

<file path=xl/sharedStrings.xml><?xml version="1.0" encoding="utf-8"?>
<sst xmlns="http://schemas.openxmlformats.org/spreadsheetml/2006/main" count="547" uniqueCount="395">
  <si>
    <t>整理番号</t>
    <rPh sb="0" eb="2">
      <t>セイリ</t>
    </rPh>
    <rPh sb="2" eb="4">
      <t>バンゴウ</t>
    </rPh>
    <phoneticPr fontId="4"/>
  </si>
  <si>
    <t>区分</t>
    <rPh sb="0" eb="2">
      <t>クブン</t>
    </rPh>
    <phoneticPr fontId="4"/>
  </si>
  <si>
    <t>西暦</t>
    <rPh sb="0" eb="2">
      <t>セイレキ</t>
    </rPh>
    <phoneticPr fontId="4"/>
  </si>
  <si>
    <t>　　　　年　　　　月　　　　日</t>
    <phoneticPr fontId="4"/>
  </si>
  <si>
    <t>治　　験　　計　　画　　の　　概　　要</t>
    <rPh sb="0" eb="1">
      <t>オサム</t>
    </rPh>
    <rPh sb="3" eb="4">
      <t>シルシ</t>
    </rPh>
    <rPh sb="6" eb="7">
      <t>ケイ</t>
    </rPh>
    <rPh sb="9" eb="10">
      <t>ガ</t>
    </rPh>
    <rPh sb="15" eb="16">
      <t>オオムネ</t>
    </rPh>
    <rPh sb="18" eb="19">
      <t>ヨウ</t>
    </rPh>
    <phoneticPr fontId="4"/>
  </si>
  <si>
    <t>　1．研究の種別</t>
    <rPh sb="3" eb="5">
      <t>ケンキュウ</t>
    </rPh>
    <rPh sb="6" eb="8">
      <t>シュベツ</t>
    </rPh>
    <phoneticPr fontId="4"/>
  </si>
  <si>
    <t>□治験（□第Ⅰ相　　□第Ⅱ相　　□第Ⅱ相後期　　□第Ⅲ相）
□製造販売後臨床試験（試験薬提供　□有　　□無）</t>
    <phoneticPr fontId="4"/>
  </si>
  <si>
    <t>　2．研究の目的</t>
    <rPh sb="3" eb="5">
      <t>ケンキュウ</t>
    </rPh>
    <rPh sb="6" eb="8">
      <t>モクテキ</t>
    </rPh>
    <phoneticPr fontId="4"/>
  </si>
  <si>
    <t>□製造販売承認申請　　□製造販売承認事項一部変更承認申請
□その他（　　　　　　　　　　　　　　　　　　　　　　　　　　　　　　　　　　　）</t>
    <phoneticPr fontId="4"/>
  </si>
  <si>
    <t>　3．治験薬の名称
　　　及び剤形等</t>
    <rPh sb="3" eb="6">
      <t>チケンヤク</t>
    </rPh>
    <rPh sb="7" eb="9">
      <t>メイショウ</t>
    </rPh>
    <rPh sb="13" eb="14">
      <t>オヨ</t>
    </rPh>
    <rPh sb="15" eb="16">
      <t>ザイ</t>
    </rPh>
    <rPh sb="16" eb="17">
      <t>ケイ</t>
    </rPh>
    <rPh sb="17" eb="18">
      <t>トウ</t>
    </rPh>
    <phoneticPr fontId="4"/>
  </si>
  <si>
    <t>被験薬の化学名又は
識別番号（治験の場合）</t>
    <rPh sb="0" eb="2">
      <t>ヒケン</t>
    </rPh>
    <rPh sb="2" eb="3">
      <t>ヤク</t>
    </rPh>
    <rPh sb="4" eb="6">
      <t>カガク</t>
    </rPh>
    <rPh sb="6" eb="7">
      <t>メイ</t>
    </rPh>
    <rPh sb="7" eb="8">
      <t>マタ</t>
    </rPh>
    <rPh sb="10" eb="12">
      <t>シキベツ</t>
    </rPh>
    <rPh sb="12" eb="14">
      <t>バンゴウ</t>
    </rPh>
    <rPh sb="15" eb="17">
      <t>チケン</t>
    </rPh>
    <rPh sb="18" eb="20">
      <t>バアイ</t>
    </rPh>
    <phoneticPr fontId="4"/>
  </si>
  <si>
    <t>一般名</t>
    <rPh sb="0" eb="3">
      <t>イッパンメイ</t>
    </rPh>
    <phoneticPr fontId="4"/>
  </si>
  <si>
    <t>商品名（製販後の場合）</t>
    <rPh sb="0" eb="3">
      <t>ショウヒンメイ</t>
    </rPh>
    <rPh sb="4" eb="7">
      <t>セイハンゴ</t>
    </rPh>
    <rPh sb="8" eb="10">
      <t>バアイ</t>
    </rPh>
    <phoneticPr fontId="4"/>
  </si>
  <si>
    <t>剤形等</t>
    <rPh sb="0" eb="2">
      <t>ザイケイ</t>
    </rPh>
    <rPh sb="2" eb="3">
      <t>トウ</t>
    </rPh>
    <phoneticPr fontId="4"/>
  </si>
  <si>
    <t>成分及び分量</t>
    <rPh sb="0" eb="2">
      <t>セイブン</t>
    </rPh>
    <rPh sb="2" eb="3">
      <t>オヨ</t>
    </rPh>
    <rPh sb="4" eb="6">
      <t>ブンリョウ</t>
    </rPh>
    <phoneticPr fontId="4"/>
  </si>
  <si>
    <t>内服・注射・外用の別</t>
    <rPh sb="0" eb="2">
      <t>ナイフク</t>
    </rPh>
    <rPh sb="3" eb="5">
      <t>チュウシャ</t>
    </rPh>
    <rPh sb="6" eb="8">
      <t>ガイヨウ</t>
    </rPh>
    <rPh sb="9" eb="10">
      <t>ベツ</t>
    </rPh>
    <phoneticPr fontId="4"/>
  </si>
  <si>
    <t>　4．治験の内容①</t>
    <rPh sb="3" eb="5">
      <t>チケン</t>
    </rPh>
    <rPh sb="6" eb="8">
      <t>ナイヨウ</t>
    </rPh>
    <phoneticPr fontId="4"/>
  </si>
  <si>
    <t>対象疾患</t>
    <rPh sb="0" eb="2">
      <t>タイショウ</t>
    </rPh>
    <rPh sb="2" eb="4">
      <t>シッカン</t>
    </rPh>
    <phoneticPr fontId="4"/>
  </si>
  <si>
    <t>デザイン</t>
    <phoneticPr fontId="4"/>
  </si>
  <si>
    <t>□オープン　　□単盲検　　□二重盲検</t>
    <rPh sb="8" eb="9">
      <t>タン</t>
    </rPh>
    <rPh sb="9" eb="11">
      <t>モウケン</t>
    </rPh>
    <rPh sb="14" eb="18">
      <t>ニジュウモウケン</t>
    </rPh>
    <phoneticPr fontId="4"/>
  </si>
  <si>
    <t>ポピュレーション</t>
    <phoneticPr fontId="4"/>
  </si>
  <si>
    <t>□成人　  □成人（高齢者、肝・腎障害等合併有）　 
□小児（15歳未満の小児対象）</t>
    <rPh sb="1" eb="3">
      <t>セイジン</t>
    </rPh>
    <rPh sb="7" eb="9">
      <t>セイジン</t>
    </rPh>
    <rPh sb="10" eb="13">
      <t>コウレイシャ</t>
    </rPh>
    <rPh sb="14" eb="15">
      <t>カン</t>
    </rPh>
    <rPh sb="16" eb="17">
      <t>ジン</t>
    </rPh>
    <rPh sb="17" eb="19">
      <t>ショウガイ</t>
    </rPh>
    <rPh sb="19" eb="20">
      <t>トウ</t>
    </rPh>
    <rPh sb="20" eb="22">
      <t>ガッペイ</t>
    </rPh>
    <rPh sb="22" eb="23">
      <t>アリ</t>
    </rPh>
    <rPh sb="28" eb="30">
      <t>ショウニ</t>
    </rPh>
    <rPh sb="33" eb="34">
      <t>サイ</t>
    </rPh>
    <rPh sb="34" eb="36">
      <t>ミマン</t>
    </rPh>
    <rPh sb="37" eb="39">
      <t>ショウニ</t>
    </rPh>
    <rPh sb="39" eb="41">
      <t>タイショウ</t>
    </rPh>
    <phoneticPr fontId="4"/>
  </si>
  <si>
    <t>治験課題名</t>
    <rPh sb="0" eb="2">
      <t>チケン</t>
    </rPh>
    <rPh sb="2" eb="4">
      <t>カダイ</t>
    </rPh>
    <rPh sb="4" eb="5">
      <t>メイ</t>
    </rPh>
    <phoneticPr fontId="4"/>
  </si>
  <si>
    <r>
      <t xml:space="preserve">治験審査委員会の会議の記録の概要に上記治験課題名を、
□使用可　　□使用不可 
</t>
    </r>
    <r>
      <rPr>
        <sz val="9"/>
        <color indexed="8"/>
        <rFont val="Meiryo UI"/>
        <family val="3"/>
        <charset val="128"/>
      </rPr>
      <t>※使用不可の場合は、公表課題名を作成し下欄に記載ください。</t>
    </r>
    <rPh sb="0" eb="2">
      <t>チケン</t>
    </rPh>
    <rPh sb="2" eb="4">
      <t>シンサ</t>
    </rPh>
    <rPh sb="4" eb="7">
      <t>イインカイ</t>
    </rPh>
    <rPh sb="8" eb="10">
      <t>カイギ</t>
    </rPh>
    <rPh sb="11" eb="13">
      <t>キロク</t>
    </rPh>
    <rPh sb="14" eb="16">
      <t>ガイヨウ</t>
    </rPh>
    <rPh sb="17" eb="19">
      <t>ジョウキ</t>
    </rPh>
    <rPh sb="19" eb="21">
      <t>チケン</t>
    </rPh>
    <rPh sb="21" eb="23">
      <t>カダイ</t>
    </rPh>
    <rPh sb="23" eb="24">
      <t>メイ</t>
    </rPh>
    <rPh sb="28" eb="30">
      <t>シヨウ</t>
    </rPh>
    <rPh sb="30" eb="31">
      <t>カ</t>
    </rPh>
    <rPh sb="34" eb="36">
      <t>シヨウ</t>
    </rPh>
    <rPh sb="36" eb="38">
      <t>フカ</t>
    </rPh>
    <rPh sb="42" eb="44">
      <t>シヨウ</t>
    </rPh>
    <rPh sb="44" eb="46">
      <t>フカ</t>
    </rPh>
    <rPh sb="47" eb="49">
      <t>バアイ</t>
    </rPh>
    <rPh sb="51" eb="53">
      <t>コウヒョウ</t>
    </rPh>
    <rPh sb="53" eb="55">
      <t>カダイ</t>
    </rPh>
    <rPh sb="55" eb="56">
      <t>メイ</t>
    </rPh>
    <rPh sb="57" eb="59">
      <t>サクセイ</t>
    </rPh>
    <rPh sb="60" eb="61">
      <t>シタ</t>
    </rPh>
    <rPh sb="61" eb="62">
      <t>ラン</t>
    </rPh>
    <rPh sb="63" eb="65">
      <t>キサイ</t>
    </rPh>
    <phoneticPr fontId="4"/>
  </si>
  <si>
    <t>公表課題名：</t>
    <rPh sb="0" eb="2">
      <t>コウヒョウ</t>
    </rPh>
    <rPh sb="2" eb="4">
      <t>カダイ</t>
    </rPh>
    <rPh sb="4" eb="5">
      <t>メイ</t>
    </rPh>
    <phoneticPr fontId="4"/>
  </si>
  <si>
    <t>治験の内容
（こちらの記載内容が契約書に反映されます。）</t>
    <rPh sb="0" eb="2">
      <t>チケン</t>
    </rPh>
    <rPh sb="3" eb="5">
      <t>ナイヨウ</t>
    </rPh>
    <rPh sb="11" eb="13">
      <t>キサイ</t>
    </rPh>
    <rPh sb="13" eb="15">
      <t>ナイヨウ</t>
    </rPh>
    <rPh sb="16" eb="19">
      <t>ケイヤクショ</t>
    </rPh>
    <rPh sb="20" eb="22">
      <t>ハンエイ</t>
    </rPh>
    <phoneticPr fontId="4"/>
  </si>
  <si>
    <t>投与期間</t>
    <rPh sb="0" eb="2">
      <t>トウヨ</t>
    </rPh>
    <rPh sb="2" eb="4">
      <t>キカン</t>
    </rPh>
    <phoneticPr fontId="4"/>
  </si>
  <si>
    <t>治験実施計画書番号</t>
    <rPh sb="0" eb="2">
      <t>チケン</t>
    </rPh>
    <rPh sb="2" eb="4">
      <t>ジッシ</t>
    </rPh>
    <rPh sb="4" eb="7">
      <t>ケイカクショ</t>
    </rPh>
    <rPh sb="7" eb="9">
      <t>バンゴウ</t>
    </rPh>
    <phoneticPr fontId="4"/>
  </si>
  <si>
    <t>治験期間
（プロトコールに定めた期間）</t>
    <rPh sb="0" eb="2">
      <t>チケン</t>
    </rPh>
    <rPh sb="2" eb="4">
      <t>キカン</t>
    </rPh>
    <rPh sb="13" eb="14">
      <t>サダ</t>
    </rPh>
    <rPh sb="16" eb="18">
      <t>キカン</t>
    </rPh>
    <phoneticPr fontId="4"/>
  </si>
  <si>
    <t>　　　　　　年　　　月　　　日　～　　　　　　年　　　月　　　日</t>
    <rPh sb="6" eb="7">
      <t>ネン</t>
    </rPh>
    <rPh sb="10" eb="11">
      <t>ガツ</t>
    </rPh>
    <rPh sb="14" eb="15">
      <t>ニチ</t>
    </rPh>
    <rPh sb="23" eb="24">
      <t>ネン</t>
    </rPh>
    <rPh sb="27" eb="28">
      <t>ガツ</t>
    </rPh>
    <rPh sb="31" eb="32">
      <t>ニチ</t>
    </rPh>
    <phoneticPr fontId="4"/>
  </si>
  <si>
    <t>エントリー期間</t>
    <rPh sb="5" eb="7">
      <t>キカン</t>
    </rPh>
    <phoneticPr fontId="4"/>
  </si>
  <si>
    <t>入院・外来の別</t>
    <rPh sb="0" eb="2">
      <t>ニュウイン</t>
    </rPh>
    <rPh sb="3" eb="5">
      <t>ガイライ</t>
    </rPh>
    <rPh sb="6" eb="7">
      <t>ベツ</t>
    </rPh>
    <phoneticPr fontId="4"/>
  </si>
  <si>
    <t>□入院　　□外来　　□入院及び外来</t>
    <phoneticPr fontId="4"/>
  </si>
  <si>
    <t>国際共同治験</t>
    <rPh sb="0" eb="2">
      <t>コクサイ</t>
    </rPh>
    <rPh sb="2" eb="4">
      <t>キョウドウ</t>
    </rPh>
    <rPh sb="4" eb="6">
      <t>チケン</t>
    </rPh>
    <phoneticPr fontId="4"/>
  </si>
  <si>
    <t>□はい　　□いいえ</t>
    <phoneticPr fontId="4"/>
  </si>
  <si>
    <t>ゲノム・遺伝子解析</t>
    <rPh sb="4" eb="7">
      <t>イデンシ</t>
    </rPh>
    <rPh sb="7" eb="9">
      <t>カイセキ</t>
    </rPh>
    <phoneticPr fontId="4"/>
  </si>
  <si>
    <r>
      <t>□有（□日本製薬工業協会分類A　　□分類B　　□分類C）　　　□無</t>
    </r>
    <r>
      <rPr>
        <sz val="9"/>
        <color indexed="8"/>
        <rFont val="Meiryo UI"/>
        <family val="3"/>
        <charset val="128"/>
      </rPr>
      <t xml:space="preserve">
※日本製薬工業協会分類：http://www.jpma.or.jp/about/basis/guide/pdf/phamageno.pdf　参照</t>
    </r>
    <rPh sb="1" eb="2">
      <t>ア</t>
    </rPh>
    <rPh sb="4" eb="6">
      <t>ニホン</t>
    </rPh>
    <rPh sb="6" eb="8">
      <t>セイヤク</t>
    </rPh>
    <rPh sb="8" eb="10">
      <t>コウギョウ</t>
    </rPh>
    <rPh sb="10" eb="12">
      <t>キョウカイ</t>
    </rPh>
    <rPh sb="12" eb="14">
      <t>ブンルイ</t>
    </rPh>
    <rPh sb="18" eb="20">
      <t>ブンルイ</t>
    </rPh>
    <rPh sb="24" eb="26">
      <t>ブンルイ</t>
    </rPh>
    <rPh sb="32" eb="33">
      <t>ナ</t>
    </rPh>
    <rPh sb="35" eb="37">
      <t>ニホン</t>
    </rPh>
    <rPh sb="37" eb="39">
      <t>セイヤク</t>
    </rPh>
    <rPh sb="39" eb="41">
      <t>コウギョウ</t>
    </rPh>
    <rPh sb="41" eb="43">
      <t>キョウカイ</t>
    </rPh>
    <rPh sb="43" eb="45">
      <t>ブンルイ</t>
    </rPh>
    <rPh sb="104" eb="106">
      <t>サンショウ</t>
    </rPh>
    <phoneticPr fontId="4"/>
  </si>
  <si>
    <t>　4．治験の内容②</t>
    <rPh sb="3" eb="5">
      <t>チケン</t>
    </rPh>
    <rPh sb="6" eb="8">
      <t>ナイヨウ</t>
    </rPh>
    <phoneticPr fontId="4"/>
  </si>
  <si>
    <t>画像診断の画像提出</t>
    <rPh sb="0" eb="2">
      <t>ガゾウ</t>
    </rPh>
    <rPh sb="2" eb="4">
      <t>シンダン</t>
    </rPh>
    <rPh sb="5" eb="7">
      <t>ガゾウ</t>
    </rPh>
    <rPh sb="7" eb="9">
      <t>テイシュツ</t>
    </rPh>
    <phoneticPr fontId="4"/>
  </si>
  <si>
    <t>□有　　　□無</t>
    <rPh sb="1" eb="2">
      <t>アリ</t>
    </rPh>
    <rPh sb="6" eb="7">
      <t>ナ</t>
    </rPh>
    <phoneticPr fontId="4"/>
  </si>
  <si>
    <t>有の場合の提出回数（1例あたり）：</t>
    <rPh sb="0" eb="1">
      <t>ア</t>
    </rPh>
    <rPh sb="2" eb="4">
      <t>バアイ</t>
    </rPh>
    <rPh sb="5" eb="7">
      <t>テイシュツ</t>
    </rPh>
    <rPh sb="7" eb="9">
      <t>カイスウ</t>
    </rPh>
    <rPh sb="11" eb="12">
      <t>レイ</t>
    </rPh>
    <phoneticPr fontId="4"/>
  </si>
  <si>
    <t>外注検査特殊発送の希望</t>
    <rPh sb="0" eb="2">
      <t>ガイチュウ</t>
    </rPh>
    <rPh sb="2" eb="4">
      <t>ケンサ</t>
    </rPh>
    <rPh sb="4" eb="6">
      <t>トクシュ</t>
    </rPh>
    <rPh sb="6" eb="8">
      <t>ハッソウ</t>
    </rPh>
    <rPh sb="9" eb="11">
      <t>キボウ</t>
    </rPh>
    <phoneticPr fontId="4"/>
  </si>
  <si>
    <t>発症処理の回数（1例あたり）：</t>
    <rPh sb="0" eb="2">
      <t>ハッショウ</t>
    </rPh>
    <rPh sb="2" eb="4">
      <t>ショリ</t>
    </rPh>
    <rPh sb="5" eb="7">
      <t>カイスウ</t>
    </rPh>
    <rPh sb="9" eb="10">
      <t>レイ</t>
    </rPh>
    <phoneticPr fontId="4"/>
  </si>
  <si>
    <t>症例ファイル作成希望</t>
    <rPh sb="0" eb="2">
      <t>ショウレイ</t>
    </rPh>
    <rPh sb="6" eb="8">
      <t>サクセイ</t>
    </rPh>
    <rPh sb="8" eb="10">
      <t>キボウ</t>
    </rPh>
    <phoneticPr fontId="4"/>
  </si>
  <si>
    <t>ＥＤＣの使用</t>
    <rPh sb="4" eb="6">
      <t>シヨウ</t>
    </rPh>
    <phoneticPr fontId="4"/>
  </si>
  <si>
    <t>□有　　　□無</t>
    <rPh sb="1" eb="2">
      <t>ア</t>
    </rPh>
    <rPh sb="6" eb="7">
      <t>ナ</t>
    </rPh>
    <phoneticPr fontId="4"/>
  </si>
  <si>
    <t>IRBへの症例報告書の
見本の提出</t>
    <rPh sb="5" eb="7">
      <t>ショウレイ</t>
    </rPh>
    <rPh sb="7" eb="10">
      <t>ホウコクショ</t>
    </rPh>
    <rPh sb="12" eb="14">
      <t>ミホン</t>
    </rPh>
    <rPh sb="15" eb="17">
      <t>テイシュツ</t>
    </rPh>
    <phoneticPr fontId="4"/>
  </si>
  <si>
    <r>
      <t>□有　　 □無</t>
    </r>
    <r>
      <rPr>
        <sz val="10"/>
        <color indexed="8"/>
        <rFont val="Meiryo UI"/>
        <family val="3"/>
        <charset val="128"/>
      </rPr>
      <t>（治験実施計画書において記載事項が十分に読み取れるため）</t>
    </r>
    <rPh sb="1" eb="2">
      <t>アリ</t>
    </rPh>
    <rPh sb="6" eb="7">
      <t>ナ</t>
    </rPh>
    <rPh sb="8" eb="10">
      <t>チケン</t>
    </rPh>
    <rPh sb="10" eb="12">
      <t>ジッシ</t>
    </rPh>
    <rPh sb="12" eb="15">
      <t>ケイカクショ</t>
    </rPh>
    <rPh sb="19" eb="21">
      <t>キサイ</t>
    </rPh>
    <rPh sb="21" eb="23">
      <t>ジコウ</t>
    </rPh>
    <rPh sb="24" eb="26">
      <t>ジュウブン</t>
    </rPh>
    <rPh sb="27" eb="28">
      <t>ヨ</t>
    </rPh>
    <rPh sb="29" eb="30">
      <t>ト</t>
    </rPh>
    <phoneticPr fontId="4"/>
  </si>
  <si>
    <t>実施診療科</t>
    <rPh sb="0" eb="2">
      <t>ジッシ</t>
    </rPh>
    <rPh sb="2" eb="5">
      <t>シンリョウカ</t>
    </rPh>
    <phoneticPr fontId="4"/>
  </si>
  <si>
    <t>診療科名</t>
    <rPh sb="0" eb="3">
      <t>シンリョウカ</t>
    </rPh>
    <rPh sb="3" eb="4">
      <t>メイ</t>
    </rPh>
    <phoneticPr fontId="4"/>
  </si>
  <si>
    <t>○○科</t>
    <rPh sb="2" eb="3">
      <t>カ</t>
    </rPh>
    <phoneticPr fontId="4"/>
  </si>
  <si>
    <t>実施診療科および担当医師</t>
    <rPh sb="0" eb="2">
      <t>ジッシ</t>
    </rPh>
    <rPh sb="2" eb="5">
      <t>シンリョウカ</t>
    </rPh>
    <rPh sb="8" eb="10">
      <t>タントウ</t>
    </rPh>
    <rPh sb="10" eb="12">
      <t>イシ</t>
    </rPh>
    <phoneticPr fontId="4"/>
  </si>
  <si>
    <t>分類</t>
    <rPh sb="0" eb="2">
      <t>ブンルイ</t>
    </rPh>
    <phoneticPr fontId="4"/>
  </si>
  <si>
    <t>所属</t>
    <rPh sb="0" eb="2">
      <t>ショゾク</t>
    </rPh>
    <phoneticPr fontId="4"/>
  </si>
  <si>
    <t>職名</t>
    <rPh sb="0" eb="2">
      <t>ショクメイ</t>
    </rPh>
    <phoneticPr fontId="4"/>
  </si>
  <si>
    <t>氏名</t>
    <rPh sb="0" eb="2">
      <t>シメイ</t>
    </rPh>
    <phoneticPr fontId="4"/>
  </si>
  <si>
    <t>責任医師</t>
  </si>
  <si>
    <t>教授</t>
    <rPh sb="0" eb="2">
      <t>キョウジュ</t>
    </rPh>
    <phoneticPr fontId="4"/>
  </si>
  <si>
    <t>山田　太郎</t>
    <rPh sb="0" eb="2">
      <t>ヤマダ</t>
    </rPh>
    <rPh sb="3" eb="5">
      <t>タロウ</t>
    </rPh>
    <phoneticPr fontId="4"/>
  </si>
  <si>
    <t>分担医師</t>
    <phoneticPr fontId="4"/>
  </si>
  <si>
    <t>分担医師</t>
    <phoneticPr fontId="4"/>
  </si>
  <si>
    <t>　5．治験薬の詳細</t>
    <phoneticPr fontId="4"/>
  </si>
  <si>
    <t>治験薬の名称①</t>
    <rPh sb="0" eb="2">
      <t>チケン</t>
    </rPh>
    <rPh sb="2" eb="3">
      <t>ヤク</t>
    </rPh>
    <rPh sb="4" eb="6">
      <t>メイショウ</t>
    </rPh>
    <phoneticPr fontId="1"/>
  </si>
  <si>
    <t>治験成分記号①</t>
    <rPh sb="0" eb="2">
      <t>チケン</t>
    </rPh>
    <rPh sb="2" eb="4">
      <t>セイブン</t>
    </rPh>
    <rPh sb="4" eb="6">
      <t>キゴウ</t>
    </rPh>
    <phoneticPr fontId="1"/>
  </si>
  <si>
    <t>届出年月日①</t>
    <rPh sb="0" eb="1">
      <t>トドケ</t>
    </rPh>
    <rPh sb="1" eb="2">
      <t>デ</t>
    </rPh>
    <rPh sb="2" eb="5">
      <t>ネンガッピ</t>
    </rPh>
    <phoneticPr fontId="1"/>
  </si>
  <si>
    <t>届出回数①</t>
    <rPh sb="0" eb="2">
      <t>トドケデ</t>
    </rPh>
    <rPh sb="2" eb="4">
      <t>カイスウ</t>
    </rPh>
    <phoneticPr fontId="1"/>
  </si>
  <si>
    <t>治験薬の名称②</t>
    <rPh sb="0" eb="2">
      <t>チケン</t>
    </rPh>
    <rPh sb="2" eb="3">
      <t>ヤク</t>
    </rPh>
    <rPh sb="4" eb="6">
      <t>メイショウ</t>
    </rPh>
    <phoneticPr fontId="1"/>
  </si>
  <si>
    <t>治験成分記号②</t>
    <rPh sb="0" eb="2">
      <t>チケン</t>
    </rPh>
    <rPh sb="2" eb="4">
      <t>セイブン</t>
    </rPh>
    <rPh sb="4" eb="6">
      <t>キゴウ</t>
    </rPh>
    <phoneticPr fontId="1"/>
  </si>
  <si>
    <t>届出年月日②</t>
    <rPh sb="0" eb="1">
      <t>トドケ</t>
    </rPh>
    <rPh sb="1" eb="2">
      <t>デ</t>
    </rPh>
    <rPh sb="2" eb="5">
      <t>ネンガッピ</t>
    </rPh>
    <phoneticPr fontId="1"/>
  </si>
  <si>
    <t>届出回数②</t>
    <rPh sb="0" eb="2">
      <t>トドケデ</t>
    </rPh>
    <rPh sb="2" eb="4">
      <t>カイスウ</t>
    </rPh>
    <phoneticPr fontId="1"/>
  </si>
  <si>
    <t>予定される効能効果</t>
  </si>
  <si>
    <t>　6．ネットワーク
　　　治験の有無
　　□有　　　□無</t>
    <rPh sb="13" eb="15">
      <t>チケン</t>
    </rPh>
    <rPh sb="16" eb="18">
      <t>ウム</t>
    </rPh>
    <rPh sb="23" eb="24">
      <t>ア</t>
    </rPh>
    <rPh sb="28" eb="29">
      <t>ナ</t>
    </rPh>
    <phoneticPr fontId="4"/>
  </si>
  <si>
    <t>ネットワーク施設の病院名
（有の場合のみ記入）</t>
    <rPh sb="6" eb="8">
      <t>シセツ</t>
    </rPh>
    <rPh sb="9" eb="11">
      <t>ビョウイン</t>
    </rPh>
    <rPh sb="11" eb="12">
      <t>メイ</t>
    </rPh>
    <rPh sb="14" eb="15">
      <t>ア</t>
    </rPh>
    <rPh sb="16" eb="18">
      <t>バアイ</t>
    </rPh>
    <rPh sb="20" eb="22">
      <t>キニュウ</t>
    </rPh>
    <phoneticPr fontId="4"/>
  </si>
  <si>
    <t>　　　　　　　　　　　　　　　　　　　病院　　　　　　　　　　　　　　　　　　　　　　病院</t>
    <rPh sb="19" eb="21">
      <t>ビョウイン</t>
    </rPh>
    <rPh sb="43" eb="45">
      <t>ビョウイン</t>
    </rPh>
    <phoneticPr fontId="4"/>
  </si>
  <si>
    <t>　7．契約形態と
　　　進捗状況</t>
    <rPh sb="3" eb="5">
      <t>ケイヤク</t>
    </rPh>
    <rPh sb="5" eb="7">
      <t>ケイタイ</t>
    </rPh>
    <rPh sb="12" eb="14">
      <t>シンチョク</t>
    </rPh>
    <rPh sb="14" eb="16">
      <t>ジョウキョウ</t>
    </rPh>
    <phoneticPr fontId="4"/>
  </si>
  <si>
    <t>契約方法</t>
    <rPh sb="0" eb="2">
      <t>ケイヤク</t>
    </rPh>
    <rPh sb="2" eb="4">
      <t>ホウホウ</t>
    </rPh>
    <phoneticPr fontId="4"/>
  </si>
  <si>
    <t>□単年度契約　　　□複数年契約</t>
    <rPh sb="1" eb="4">
      <t>タンネンド</t>
    </rPh>
    <rPh sb="4" eb="6">
      <t>ケイヤク</t>
    </rPh>
    <rPh sb="10" eb="13">
      <t>フクスウネン</t>
    </rPh>
    <rPh sb="13" eb="15">
      <t>ケイヤク</t>
    </rPh>
    <phoneticPr fontId="4"/>
  </si>
  <si>
    <t>契約予定日（治験開始日）</t>
    <rPh sb="0" eb="2">
      <t>ケイヤク</t>
    </rPh>
    <rPh sb="2" eb="4">
      <t>ヨテイ</t>
    </rPh>
    <rPh sb="4" eb="5">
      <t>ビ</t>
    </rPh>
    <rPh sb="6" eb="8">
      <t>チケン</t>
    </rPh>
    <rPh sb="8" eb="11">
      <t>カイシビ</t>
    </rPh>
    <phoneticPr fontId="4"/>
  </si>
  <si>
    <t>年　　月　　日</t>
    <rPh sb="0" eb="1">
      <t>ネン</t>
    </rPh>
    <rPh sb="3" eb="4">
      <t>ガツ</t>
    </rPh>
    <rPh sb="6" eb="7">
      <t>ニチ</t>
    </rPh>
    <phoneticPr fontId="4"/>
  </si>
  <si>
    <t>契約終了予定日</t>
    <phoneticPr fontId="4"/>
  </si>
  <si>
    <t>目標とする被験者数</t>
    <rPh sb="0" eb="2">
      <t>モクヒョウ</t>
    </rPh>
    <rPh sb="5" eb="8">
      <t>ヒケンシャ</t>
    </rPh>
    <rPh sb="8" eb="9">
      <t>スウ</t>
    </rPh>
    <phoneticPr fontId="4"/>
  </si>
  <si>
    <t>マイルストーンの設定基準</t>
    <rPh sb="8" eb="10">
      <t>セッテイ</t>
    </rPh>
    <rPh sb="10" eb="12">
      <t>キジュン</t>
    </rPh>
    <phoneticPr fontId="4"/>
  </si>
  <si>
    <t>第Ⅰ期</t>
    <rPh sb="0" eb="1">
      <t>ダイ</t>
    </rPh>
    <rPh sb="1" eb="3">
      <t>イチキ</t>
    </rPh>
    <phoneticPr fontId="4"/>
  </si>
  <si>
    <t>第Ⅱ期</t>
    <rPh sb="0" eb="2">
      <t>ダイニ</t>
    </rPh>
    <rPh sb="2" eb="3">
      <t>キ</t>
    </rPh>
    <phoneticPr fontId="4"/>
  </si>
  <si>
    <t>第Ⅲ期</t>
    <rPh sb="0" eb="1">
      <t>ダイ</t>
    </rPh>
    <rPh sb="2" eb="3">
      <t>キ</t>
    </rPh>
    <phoneticPr fontId="4"/>
  </si>
  <si>
    <t>分子学的適格性の確認
（プレスクリーニングの有無）</t>
    <rPh sb="0" eb="2">
      <t>ブンシ</t>
    </rPh>
    <rPh sb="2" eb="4">
      <t>ガクテキ</t>
    </rPh>
    <rPh sb="4" eb="7">
      <t>テキカクセイ</t>
    </rPh>
    <rPh sb="8" eb="10">
      <t>カクニン</t>
    </rPh>
    <rPh sb="22" eb="24">
      <t>ウム</t>
    </rPh>
    <phoneticPr fontId="4"/>
  </si>
  <si>
    <t>□プレスクリーニング有　　　□プレスクリーニング無</t>
    <rPh sb="10" eb="11">
      <t>ア</t>
    </rPh>
    <rPh sb="24" eb="25">
      <t>ナ</t>
    </rPh>
    <phoneticPr fontId="4"/>
  </si>
  <si>
    <t>必須文書の保管期間</t>
    <rPh sb="0" eb="2">
      <t>ヒッス</t>
    </rPh>
    <rPh sb="2" eb="4">
      <t>ブンショ</t>
    </rPh>
    <rPh sb="5" eb="7">
      <t>ホカン</t>
    </rPh>
    <rPh sb="7" eb="9">
      <t>キカン</t>
    </rPh>
    <phoneticPr fontId="4"/>
  </si>
  <si>
    <t>□J-GCP対応　　□その他（　　　　　　　　　　　　　　　　　　　　　）</t>
    <rPh sb="6" eb="8">
      <t>タイオウ</t>
    </rPh>
    <phoneticPr fontId="4"/>
  </si>
  <si>
    <t>治験終了後の資料保管年数</t>
    <rPh sb="0" eb="2">
      <t>チケン</t>
    </rPh>
    <rPh sb="2" eb="5">
      <t>シュウリョウゴ</t>
    </rPh>
    <rPh sb="6" eb="8">
      <t>シリョウ</t>
    </rPh>
    <rPh sb="8" eb="10">
      <t>ホカン</t>
    </rPh>
    <rPh sb="10" eb="12">
      <t>ネンスウ</t>
    </rPh>
    <phoneticPr fontId="4"/>
  </si>
  <si>
    <t>年</t>
    <rPh sb="0" eb="1">
      <t>ネン</t>
    </rPh>
    <phoneticPr fontId="4"/>
  </si>
  <si>
    <t>SMO適用の有無</t>
    <rPh sb="3" eb="5">
      <t>テキヨウ</t>
    </rPh>
    <rPh sb="6" eb="8">
      <t>ウム</t>
    </rPh>
    <phoneticPr fontId="4"/>
  </si>
  <si>
    <t>□適用あり　　　　　□適用なし</t>
    <rPh sb="1" eb="3">
      <t>テキヨウ</t>
    </rPh>
    <rPh sb="11" eb="13">
      <t>テキヨウ</t>
    </rPh>
    <phoneticPr fontId="4"/>
  </si>
  <si>
    <t>適用ありの場合：会社名</t>
    <rPh sb="0" eb="2">
      <t>テキヨウ</t>
    </rPh>
    <rPh sb="5" eb="7">
      <t>バアイ</t>
    </rPh>
    <rPh sb="8" eb="11">
      <t>カイシャメイ</t>
    </rPh>
    <phoneticPr fontId="4"/>
  </si>
  <si>
    <t>覚書</t>
    <rPh sb="0" eb="2">
      <t>オボエガキ</t>
    </rPh>
    <phoneticPr fontId="4"/>
  </si>
  <si>
    <t>□CROとの業務委託範囲等</t>
    <rPh sb="6" eb="8">
      <t>ギョウム</t>
    </rPh>
    <rPh sb="8" eb="10">
      <t>イタク</t>
    </rPh>
    <rPh sb="10" eb="12">
      <t>ハンイ</t>
    </rPh>
    <rPh sb="12" eb="13">
      <t>トウ</t>
    </rPh>
    <phoneticPr fontId="4"/>
  </si>
  <si>
    <t>□SMOとの業務委託範囲等</t>
    <rPh sb="6" eb="8">
      <t>ギョウム</t>
    </rPh>
    <rPh sb="8" eb="10">
      <t>イタク</t>
    </rPh>
    <rPh sb="10" eb="12">
      <t>ハンイ</t>
    </rPh>
    <rPh sb="12" eb="13">
      <t>トウ</t>
    </rPh>
    <phoneticPr fontId="4"/>
  </si>
  <si>
    <t>□費用負担（保険外併用療養費の範囲）</t>
    <rPh sb="1" eb="3">
      <t>ヒヨウ</t>
    </rPh>
    <rPh sb="3" eb="5">
      <t>フタン</t>
    </rPh>
    <rPh sb="6" eb="9">
      <t>ホケンガイ</t>
    </rPh>
    <rPh sb="9" eb="11">
      <t>ヘイヨウ</t>
    </rPh>
    <rPh sb="11" eb="14">
      <t>リョウヨウヒ</t>
    </rPh>
    <rPh sb="15" eb="17">
      <t>ハンイ</t>
    </rPh>
    <phoneticPr fontId="4"/>
  </si>
  <si>
    <t>□貸与物品</t>
    <rPh sb="1" eb="3">
      <t>タイヨ</t>
    </rPh>
    <rPh sb="3" eb="5">
      <t>ブッピン</t>
    </rPh>
    <phoneticPr fontId="4"/>
  </si>
  <si>
    <t>□必須文書の保管期間</t>
    <rPh sb="1" eb="3">
      <t>ヒッス</t>
    </rPh>
    <rPh sb="3" eb="5">
      <t>ブンショ</t>
    </rPh>
    <rPh sb="6" eb="8">
      <t>ホカン</t>
    </rPh>
    <rPh sb="8" eb="10">
      <t>キカン</t>
    </rPh>
    <phoneticPr fontId="4"/>
  </si>
  <si>
    <t>□契約書本体の読み替え</t>
    <rPh sb="1" eb="3">
      <t>ケイヤク</t>
    </rPh>
    <rPh sb="3" eb="4">
      <t>ショ</t>
    </rPh>
    <rPh sb="4" eb="6">
      <t>ホンタイ</t>
    </rPh>
    <rPh sb="7" eb="8">
      <t>ヨ</t>
    </rPh>
    <rPh sb="9" eb="10">
      <t>カ</t>
    </rPh>
    <phoneticPr fontId="4"/>
  </si>
  <si>
    <t>□その他（　　　　　　　　　　　　　　　　　　　　　　　　　　　　　　　　　）</t>
    <rPh sb="3" eb="4">
      <t>タ</t>
    </rPh>
    <phoneticPr fontId="4"/>
  </si>
  <si>
    <t>　8．契約者</t>
    <rPh sb="3" eb="6">
      <t>ケイヤクシャ</t>
    </rPh>
    <phoneticPr fontId="4"/>
  </si>
  <si>
    <t>住所</t>
    <rPh sb="0" eb="2">
      <t>ジュウショ</t>
    </rPh>
    <phoneticPr fontId="4"/>
  </si>
  <si>
    <t>会社名</t>
    <rPh sb="0" eb="3">
      <t>カイシャメイ</t>
    </rPh>
    <phoneticPr fontId="4"/>
  </si>
  <si>
    <t>代表者</t>
    <rPh sb="0" eb="3">
      <t>ダイヒョウシャ</t>
    </rPh>
    <phoneticPr fontId="4"/>
  </si>
  <si>
    <t>　9．担当者</t>
    <rPh sb="3" eb="6">
      <t>タントウシャ</t>
    </rPh>
    <phoneticPr fontId="4"/>
  </si>
  <si>
    <t>電話番号</t>
    <rPh sb="0" eb="2">
      <t>デンワ</t>
    </rPh>
    <rPh sb="2" eb="4">
      <t>バンゴウ</t>
    </rPh>
    <phoneticPr fontId="4"/>
  </si>
  <si>
    <t>FAX番号</t>
    <rPh sb="3" eb="5">
      <t>バンゴウ</t>
    </rPh>
    <phoneticPr fontId="4"/>
  </si>
  <si>
    <t>E-mail　アドレス</t>
    <phoneticPr fontId="4"/>
  </si>
  <si>
    <t>　10．手続き書類等
　　　　 送付先</t>
    <rPh sb="4" eb="6">
      <t>テツヅ</t>
    </rPh>
    <rPh sb="7" eb="9">
      <t>ショルイ</t>
    </rPh>
    <rPh sb="9" eb="10">
      <t>トウ</t>
    </rPh>
    <rPh sb="16" eb="19">
      <t>ソウフサキ</t>
    </rPh>
    <phoneticPr fontId="4"/>
  </si>
  <si>
    <t>E-mail　アドレス</t>
    <phoneticPr fontId="4"/>
  </si>
  <si>
    <t>請求書会社名</t>
    <rPh sb="0" eb="3">
      <t>セイキュウショ</t>
    </rPh>
    <rPh sb="3" eb="6">
      <t>カイシャメイ</t>
    </rPh>
    <phoneticPr fontId="4"/>
  </si>
  <si>
    <t>請求書氏名</t>
    <rPh sb="0" eb="3">
      <t>セイキュウショ</t>
    </rPh>
    <rPh sb="3" eb="5">
      <t>シメイ</t>
    </rPh>
    <phoneticPr fontId="4"/>
  </si>
  <si>
    <t>請求書住所</t>
    <rPh sb="0" eb="3">
      <t>セイキュウショ</t>
    </rPh>
    <rPh sb="3" eb="5">
      <t>ジュウショ</t>
    </rPh>
    <phoneticPr fontId="4"/>
  </si>
  <si>
    <t>請求書送付先 会社名</t>
    <rPh sb="0" eb="2">
      <t>セイキュウ</t>
    </rPh>
    <rPh sb="2" eb="3">
      <t>ショ</t>
    </rPh>
    <rPh sb="3" eb="6">
      <t>ソウフサキ</t>
    </rPh>
    <rPh sb="7" eb="10">
      <t>カイシャメイ</t>
    </rPh>
    <phoneticPr fontId="4"/>
  </si>
  <si>
    <t>請求書送付先 担当者所属</t>
    <rPh sb="2" eb="3">
      <t>ショ</t>
    </rPh>
    <rPh sb="7" eb="10">
      <t>タントウシャ</t>
    </rPh>
    <rPh sb="10" eb="12">
      <t>ショゾク</t>
    </rPh>
    <phoneticPr fontId="4"/>
  </si>
  <si>
    <t>請求書送付先 担当者氏名</t>
    <rPh sb="2" eb="3">
      <t>ショ</t>
    </rPh>
    <phoneticPr fontId="4"/>
  </si>
  <si>
    <t>請求書送付先 住所</t>
    <rPh sb="0" eb="2">
      <t>セイキュウ</t>
    </rPh>
    <rPh sb="2" eb="3">
      <t>ショ</t>
    </rPh>
    <rPh sb="3" eb="6">
      <t>ソウフサキ</t>
    </rPh>
    <rPh sb="7" eb="9">
      <t>ジュウショ</t>
    </rPh>
    <phoneticPr fontId="4"/>
  </si>
  <si>
    <t>請求書送付先 電話番号</t>
    <rPh sb="7" eb="9">
      <t>デンワ</t>
    </rPh>
    <rPh sb="9" eb="11">
      <t>バンゴウ</t>
    </rPh>
    <phoneticPr fontId="4"/>
  </si>
  <si>
    <t>　　なお、支店・営業所等別の連絡先・担当者がおられる場合、下記に記載願います。</t>
    <rPh sb="5" eb="7">
      <t>シテン</t>
    </rPh>
    <rPh sb="8" eb="11">
      <t>エイギョウショ</t>
    </rPh>
    <rPh sb="11" eb="12">
      <t>トウ</t>
    </rPh>
    <rPh sb="12" eb="13">
      <t>ベツ</t>
    </rPh>
    <rPh sb="14" eb="17">
      <t>レンラクサキ</t>
    </rPh>
    <rPh sb="18" eb="21">
      <t>タントウシャ</t>
    </rPh>
    <rPh sb="26" eb="28">
      <t>バアイ</t>
    </rPh>
    <rPh sb="29" eb="31">
      <t>カキ</t>
    </rPh>
    <rPh sb="32" eb="34">
      <t>キサイ</t>
    </rPh>
    <rPh sb="34" eb="35">
      <t>ネガ</t>
    </rPh>
    <phoneticPr fontId="4"/>
  </si>
  <si>
    <t>区　分</t>
    <rPh sb="0" eb="1">
      <t>ク</t>
    </rPh>
    <rPh sb="2" eb="3">
      <t>ブン</t>
    </rPh>
    <phoneticPr fontId="4"/>
  </si>
  <si>
    <t>　■治験　　　□製造販売後臨床試験</t>
    <rPh sb="2" eb="4">
      <t>チケン</t>
    </rPh>
    <rPh sb="8" eb="10">
      <t>セイゾウ</t>
    </rPh>
    <rPh sb="10" eb="12">
      <t>ハンバイ</t>
    </rPh>
    <rPh sb="12" eb="13">
      <t>ゴ</t>
    </rPh>
    <rPh sb="13" eb="15">
      <t>リンショウ</t>
    </rPh>
    <rPh sb="15" eb="17">
      <t>シケン</t>
    </rPh>
    <phoneticPr fontId="4"/>
  </si>
  <si>
    <t>　□新規契約　□変更契約</t>
    <rPh sb="2" eb="4">
      <t>シンキ</t>
    </rPh>
    <rPh sb="4" eb="6">
      <t>ケイヤク</t>
    </rPh>
    <rPh sb="8" eb="10">
      <t>ヘンコウ</t>
    </rPh>
    <rPh sb="10" eb="12">
      <t>ケイヤク</t>
    </rPh>
    <phoneticPr fontId="4"/>
  </si>
  <si>
    <t>ポイント</t>
    <phoneticPr fontId="4"/>
  </si>
  <si>
    <t>成人</t>
    <rPh sb="0" eb="2">
      <t>セイジン</t>
    </rPh>
    <phoneticPr fontId="4"/>
  </si>
  <si>
    <t>部分に○印を入力していただくと、自動的に計算されます。</t>
    <rPh sb="0" eb="2">
      <t>ブブン</t>
    </rPh>
    <rPh sb="4" eb="5">
      <t>シルシ</t>
    </rPh>
    <rPh sb="6" eb="8">
      <t>ニュウリョク</t>
    </rPh>
    <rPh sb="16" eb="19">
      <t>ジドウテキ</t>
    </rPh>
    <rPh sb="20" eb="22">
      <t>ケイサン</t>
    </rPh>
    <phoneticPr fontId="4"/>
  </si>
  <si>
    <t>西暦　　　　年　　月　　日</t>
  </si>
  <si>
    <t>整理番号</t>
  </si>
  <si>
    <t>区　分</t>
  </si>
  <si>
    <t>　■治験　　　□製造販売後臨床試験</t>
  </si>
  <si>
    <t>　□新規契約　□変更契約</t>
  </si>
  <si>
    <t>治験薬管理費A（契約単位）=（ポイント①）×1000円</t>
  </si>
  <si>
    <t>要素</t>
  </si>
  <si>
    <t>ウエイト</t>
  </si>
  <si>
    <t>I
（ウエイト×1）</t>
  </si>
  <si>
    <t>Ⅱ
（ウエイト×2）</t>
  </si>
  <si>
    <t>Ⅲ
（ウエイト×3）</t>
  </si>
  <si>
    <t>Ⅳ
（ウエイト×5）</t>
  </si>
  <si>
    <t>ポイント</t>
  </si>
  <si>
    <t>A</t>
  </si>
  <si>
    <t>治験薬の剤形</t>
  </si>
  <si>
    <t>内服・外用剤</t>
  </si>
  <si>
    <t>注射剤</t>
  </si>
  <si>
    <t>B</t>
  </si>
  <si>
    <t>治験薬の種目</t>
  </si>
  <si>
    <t>一般</t>
  </si>
  <si>
    <t>毒・劇薬</t>
  </si>
  <si>
    <t>向精神薬</t>
  </si>
  <si>
    <t>麻薬・覚せい剤原料</t>
  </si>
  <si>
    <t>C</t>
  </si>
  <si>
    <t>保存状況</t>
  </si>
  <si>
    <t>室温</t>
  </si>
  <si>
    <t>冷所又は遮光</t>
  </si>
  <si>
    <t>冷凍、恒温器</t>
  </si>
  <si>
    <t>麻薬金庫</t>
  </si>
  <si>
    <t>合　　　計</t>
  </si>
  <si>
    <t>１契約当たりのポイント（年度毎）　　合計（　①　）</t>
  </si>
  <si>
    <t>A～Cについて、複数該当する場合は難易度が高い方で算出いたします。</t>
  </si>
  <si>
    <t>治験薬管理費B（症例単位）=（ポイント②）×1000円／症例毎</t>
  </si>
  <si>
    <t>D</t>
  </si>
  <si>
    <t>治験薬の剤数、規格数</t>
  </si>
  <si>
    <t>1または2</t>
  </si>
  <si>
    <t>5以上</t>
  </si>
  <si>
    <t>F</t>
  </si>
  <si>
    <t>デザイン</t>
  </si>
  <si>
    <t>オープン</t>
  </si>
  <si>
    <t>単盲検</t>
  </si>
  <si>
    <t>二重盲検</t>
  </si>
  <si>
    <t>注射剤残薬回収業務</t>
  </si>
  <si>
    <t>必要</t>
  </si>
  <si>
    <t>G</t>
  </si>
  <si>
    <t>納入方法</t>
  </si>
  <si>
    <t>単回</t>
  </si>
  <si>
    <t>分割</t>
  </si>
  <si>
    <t>各症例使用分を都度搬入</t>
  </si>
  <si>
    <t>H</t>
  </si>
  <si>
    <t>IWRS,IVRS操作について</t>
  </si>
  <si>
    <t>IWRS等で搬入
依頼必要</t>
    <phoneticPr fontId="4"/>
  </si>
  <si>
    <t>払い出し時
確定入力必要</t>
  </si>
  <si>
    <t>回収時
操作必要</t>
  </si>
  <si>
    <t>I</t>
  </si>
  <si>
    <t>非盲検薬剤師の設定</t>
  </si>
  <si>
    <t>必要あり</t>
  </si>
  <si>
    <t>J</t>
  </si>
  <si>
    <t>特殊な管理について</t>
  </si>
  <si>
    <t>病棟での温度
管理が必要</t>
  </si>
  <si>
    <t>BSL2での
管理が必要</t>
  </si>
  <si>
    <t>K</t>
  </si>
  <si>
    <t>土日祝日の調製</t>
  </si>
  <si>
    <t>あり</t>
  </si>
  <si>
    <t>L</t>
  </si>
  <si>
    <t>調剤条件・回数</t>
  </si>
  <si>
    <t>計数調剤</t>
  </si>
  <si>
    <t>・秤量調剤
・クリーンベンチ</t>
  </si>
  <si>
    <t>抗がん剤       調製室使用</t>
  </si>
  <si>
    <t>１症例当たりのポイント（症例毎）　　合計（　②　）</t>
  </si>
  <si>
    <t>G,H,J,Lについて複数該当する場合は合算して算出いたします。</t>
  </si>
  <si>
    <t>部分に○印を入力していただくと、自動的に計算されます。</t>
  </si>
  <si>
    <t>部分に回数を入力していただく、自動的に計算されます。</t>
  </si>
  <si>
    <t>入力の際には別シート「ポイント表記載注釈」を必ずご確認下さい。</t>
  </si>
  <si>
    <t>　　　　年　　月　　日</t>
    <rPh sb="4" eb="5">
      <t>ネン</t>
    </rPh>
    <rPh sb="7" eb="8">
      <t>ツキ</t>
    </rPh>
    <rPh sb="10" eb="11">
      <t>ニチ</t>
    </rPh>
    <phoneticPr fontId="4"/>
  </si>
  <si>
    <t>研究経費算定内訳書</t>
    <rPh sb="0" eb="2">
      <t>ケンキュウ</t>
    </rPh>
    <rPh sb="2" eb="4">
      <t>ケイヒ</t>
    </rPh>
    <rPh sb="4" eb="6">
      <t>サンテイ</t>
    </rPh>
    <rPh sb="6" eb="9">
      <t>ウチワケショ</t>
    </rPh>
    <phoneticPr fontId="4"/>
  </si>
  <si>
    <t>（治験・医薬品）</t>
    <rPh sb="1" eb="3">
      <t>チケン</t>
    </rPh>
    <rPh sb="4" eb="7">
      <t>イヤクヒン</t>
    </rPh>
    <phoneticPr fontId="4"/>
  </si>
  <si>
    <t>実施診療科</t>
    <rPh sb="0" eb="2">
      <t>ジッシ</t>
    </rPh>
    <rPh sb="2" eb="3">
      <t>ミ</t>
    </rPh>
    <rPh sb="3" eb="4">
      <t>リョウ</t>
    </rPh>
    <rPh sb="4" eb="5">
      <t>カ</t>
    </rPh>
    <phoneticPr fontId="4"/>
  </si>
  <si>
    <t>責任医師</t>
    <rPh sb="0" eb="2">
      <t>セキニン</t>
    </rPh>
    <rPh sb="2" eb="4">
      <t>イシ</t>
    </rPh>
    <phoneticPr fontId="4"/>
  </si>
  <si>
    <t>依頼者名</t>
    <rPh sb="0" eb="3">
      <t>イライシャ</t>
    </rPh>
    <rPh sb="3" eb="4">
      <t>メイ</t>
    </rPh>
    <phoneticPr fontId="4"/>
  </si>
  <si>
    <t>契約予定日（治験開始日）</t>
    <rPh sb="0" eb="2">
      <t>ケイヤク</t>
    </rPh>
    <rPh sb="2" eb="5">
      <t>ヨテイビ</t>
    </rPh>
    <rPh sb="6" eb="8">
      <t>チケン</t>
    </rPh>
    <rPh sb="8" eb="11">
      <t>カイシビ</t>
    </rPh>
    <phoneticPr fontId="4"/>
  </si>
  <si>
    <t>契約終了予定日</t>
    <rPh sb="0" eb="2">
      <t>ケイヤク</t>
    </rPh>
    <rPh sb="2" eb="4">
      <t>シュウリョウ</t>
    </rPh>
    <rPh sb="4" eb="7">
      <t>ヨテイビ</t>
    </rPh>
    <phoneticPr fontId="4"/>
  </si>
  <si>
    <t>1-1.契約単位で算定する経費単価：初回契約年度</t>
    <rPh sb="4" eb="6">
      <t>ケイヤク</t>
    </rPh>
    <rPh sb="6" eb="8">
      <t>タンイ</t>
    </rPh>
    <rPh sb="9" eb="11">
      <t>サンテイ</t>
    </rPh>
    <rPh sb="13" eb="15">
      <t>ケイヒ</t>
    </rPh>
    <rPh sb="15" eb="17">
      <t>タンカ</t>
    </rPh>
    <rPh sb="18" eb="20">
      <t>ショカイ</t>
    </rPh>
    <rPh sb="20" eb="22">
      <t>ケイヤク</t>
    </rPh>
    <rPh sb="22" eb="24">
      <t>ネンド</t>
    </rPh>
    <phoneticPr fontId="4"/>
  </si>
  <si>
    <t>経費内訳</t>
    <rPh sb="0" eb="2">
      <t>ケイヒ</t>
    </rPh>
    <rPh sb="2" eb="4">
      <t>ウチワケ</t>
    </rPh>
    <phoneticPr fontId="4"/>
  </si>
  <si>
    <t>算出根拠</t>
    <rPh sb="0" eb="2">
      <t>サンシュツ</t>
    </rPh>
    <rPh sb="2" eb="4">
      <t>コンキョ</t>
    </rPh>
    <phoneticPr fontId="4"/>
  </si>
  <si>
    <t>金額（円）</t>
    <rPh sb="0" eb="2">
      <t>キンガク</t>
    </rPh>
    <rPh sb="3" eb="4">
      <t>エン</t>
    </rPh>
    <phoneticPr fontId="4"/>
  </si>
  <si>
    <t>備考</t>
    <rPh sb="0" eb="2">
      <t>ビコウ</t>
    </rPh>
    <phoneticPr fontId="4"/>
  </si>
  <si>
    <t>直接経費</t>
    <rPh sb="0" eb="2">
      <t>チョクセツ</t>
    </rPh>
    <rPh sb="2" eb="4">
      <t>ケイヒ</t>
    </rPh>
    <phoneticPr fontId="4"/>
  </si>
  <si>
    <t>①</t>
    <phoneticPr fontId="4"/>
  </si>
  <si>
    <t>新規審査費</t>
    <rPh sb="0" eb="2">
      <t>シンキ</t>
    </rPh>
    <rPh sb="2" eb="4">
      <t>シンサ</t>
    </rPh>
    <rPh sb="4" eb="5">
      <t>ヒ</t>
    </rPh>
    <phoneticPr fontId="4"/>
  </si>
  <si>
    <t>②</t>
    <phoneticPr fontId="4"/>
  </si>
  <si>
    <t>審査費</t>
    <rPh sb="0" eb="2">
      <t>シンサ</t>
    </rPh>
    <rPh sb="2" eb="3">
      <t>ヒ</t>
    </rPh>
    <phoneticPr fontId="4"/>
  </si>
  <si>
    <t>CRC経費</t>
    <rPh sb="3" eb="5">
      <t>ケイヒ</t>
    </rPh>
    <phoneticPr fontId="4"/>
  </si>
  <si>
    <t>100,000円/契約・年度</t>
    <rPh sb="7" eb="8">
      <t>エン</t>
    </rPh>
    <rPh sb="9" eb="11">
      <t>ケイヤク</t>
    </rPh>
    <rPh sb="12" eb="14">
      <t>ネンド</t>
    </rPh>
    <phoneticPr fontId="4"/>
  </si>
  <si>
    <t>④</t>
    <phoneticPr fontId="4"/>
  </si>
  <si>
    <t>治験薬管理費</t>
    <rPh sb="0" eb="3">
      <t>チケニャク</t>
    </rPh>
    <rPh sb="3" eb="6">
      <t>カンリヒ</t>
    </rPh>
    <phoneticPr fontId="4"/>
  </si>
  <si>
    <t>治験薬管理費Aのポイント×1,000円/契約・年度</t>
    <rPh sb="0" eb="3">
      <t>チケンヤク</t>
    </rPh>
    <rPh sb="3" eb="6">
      <t>カンリヒ</t>
    </rPh>
    <rPh sb="18" eb="19">
      <t>エン</t>
    </rPh>
    <rPh sb="20" eb="22">
      <t>ケイヤク</t>
    </rPh>
    <rPh sb="23" eb="25">
      <t>ネンド</t>
    </rPh>
    <phoneticPr fontId="4"/>
  </si>
  <si>
    <t>ポイント</t>
    <phoneticPr fontId="4"/>
  </si>
  <si>
    <t>⑤</t>
    <phoneticPr fontId="4"/>
  </si>
  <si>
    <t>旅費</t>
    <rPh sb="0" eb="2">
      <t>リョヒ</t>
    </rPh>
    <phoneticPr fontId="4"/>
  </si>
  <si>
    <t>本院の旅費支給規程に基づく額</t>
    <rPh sb="0" eb="2">
      <t>ホンイン</t>
    </rPh>
    <rPh sb="3" eb="5">
      <t>リョヒ</t>
    </rPh>
    <rPh sb="5" eb="7">
      <t>シキュウ</t>
    </rPh>
    <rPh sb="7" eb="9">
      <t>キテイ</t>
    </rPh>
    <rPh sb="10" eb="11">
      <t>モト</t>
    </rPh>
    <rPh sb="13" eb="14">
      <t>ガク</t>
    </rPh>
    <phoneticPr fontId="4"/>
  </si>
  <si>
    <t>⑥</t>
    <phoneticPr fontId="4"/>
  </si>
  <si>
    <t>備品費</t>
    <rPh sb="0" eb="3">
      <t>ビヒンヒ</t>
    </rPh>
    <phoneticPr fontId="4"/>
  </si>
  <si>
    <t>40,000円/契約・年度</t>
    <rPh sb="6" eb="7">
      <t>エン</t>
    </rPh>
    <rPh sb="8" eb="10">
      <t>ケイヤク</t>
    </rPh>
    <rPh sb="11" eb="13">
      <t>ネンド</t>
    </rPh>
    <phoneticPr fontId="4"/>
  </si>
  <si>
    <t>6,000円×終了後の資料保管希望年数/初年度</t>
    <rPh sb="5" eb="6">
      <t>エン</t>
    </rPh>
    <phoneticPr fontId="4"/>
  </si>
  <si>
    <t>希望年数</t>
    <rPh sb="0" eb="2">
      <t>キボウ</t>
    </rPh>
    <rPh sb="2" eb="4">
      <t>ネンスウ</t>
    </rPh>
    <phoneticPr fontId="4"/>
  </si>
  <si>
    <t>⑦</t>
    <phoneticPr fontId="4"/>
  </si>
  <si>
    <t>管理費</t>
    <rPh sb="0" eb="3">
      <t>カンリヒ</t>
    </rPh>
    <phoneticPr fontId="4"/>
  </si>
  <si>
    <t>(1)</t>
    <phoneticPr fontId="4"/>
  </si>
  <si>
    <t>直接経費　　計</t>
    <rPh sb="0" eb="2">
      <t>チョクセツ</t>
    </rPh>
    <rPh sb="2" eb="4">
      <t>ケイヒ</t>
    </rPh>
    <rPh sb="6" eb="7">
      <t>ケイ</t>
    </rPh>
    <phoneticPr fontId="4"/>
  </si>
  <si>
    <t>間接経費</t>
    <rPh sb="0" eb="2">
      <t>カンセツ</t>
    </rPh>
    <rPh sb="2" eb="4">
      <t>ケイヒ</t>
    </rPh>
    <phoneticPr fontId="4"/>
  </si>
  <si>
    <t>(2)</t>
    <phoneticPr fontId="4"/>
  </si>
  <si>
    <t>(1)×0.3</t>
    <phoneticPr fontId="4"/>
  </si>
  <si>
    <t>合計（税別）</t>
    <rPh sb="0" eb="2">
      <t>ゴウケイ</t>
    </rPh>
    <rPh sb="3" eb="5">
      <t>ゼイベツ</t>
    </rPh>
    <phoneticPr fontId="4"/>
  </si>
  <si>
    <t>(1)＋(2)</t>
    <phoneticPr fontId="4"/>
  </si>
  <si>
    <t>合計（税込）</t>
    <rPh sb="0" eb="2">
      <t>ゴウケイ</t>
    </rPh>
    <rPh sb="3" eb="5">
      <t>ゼイコミ</t>
    </rPh>
    <phoneticPr fontId="4"/>
  </si>
  <si>
    <t>((1)+(2))×1.１</t>
    <phoneticPr fontId="4"/>
  </si>
  <si>
    <t>1-2.契約単位で算定する経費単価:次年度（継続契約年度）</t>
    <rPh sb="4" eb="6">
      <t>ケイヤク</t>
    </rPh>
    <rPh sb="6" eb="8">
      <t>タンイ</t>
    </rPh>
    <rPh sb="9" eb="11">
      <t>サンテイ</t>
    </rPh>
    <rPh sb="13" eb="15">
      <t>ケイヒ</t>
    </rPh>
    <rPh sb="15" eb="17">
      <t>タンカ</t>
    </rPh>
    <rPh sb="18" eb="21">
      <t>ジネンド</t>
    </rPh>
    <rPh sb="22" eb="24">
      <t>ケイゾク</t>
    </rPh>
    <rPh sb="24" eb="26">
      <t>ケイヤク</t>
    </rPh>
    <rPh sb="26" eb="28">
      <t>ネンド</t>
    </rPh>
    <phoneticPr fontId="4"/>
  </si>
  <si>
    <t>①</t>
    <phoneticPr fontId="4"/>
  </si>
  <si>
    <t>②</t>
    <phoneticPr fontId="4"/>
  </si>
  <si>
    <t>ポイント</t>
    <phoneticPr fontId="4"/>
  </si>
  <si>
    <t>(1)</t>
    <phoneticPr fontId="4"/>
  </si>
  <si>
    <t>(2)</t>
    <phoneticPr fontId="4"/>
  </si>
  <si>
    <t>(1)×0.3</t>
    <phoneticPr fontId="4"/>
  </si>
  <si>
    <t>(1)＋(2)</t>
    <phoneticPr fontId="4"/>
  </si>
  <si>
    <t>((1)+(2))×1.1</t>
    <phoneticPr fontId="4"/>
  </si>
  <si>
    <t>※　改正消費税法施行後は新税率を適用する。詳細は、「治験及び製造販売後臨床試験の受託研究経費の算定方法」参照。</t>
    <rPh sb="2" eb="4">
      <t>カイセイ</t>
    </rPh>
    <rPh sb="4" eb="7">
      <t>ショウヒゼイ</t>
    </rPh>
    <rPh sb="7" eb="8">
      <t>ホウ</t>
    </rPh>
    <rPh sb="8" eb="11">
      <t>セコウゴ</t>
    </rPh>
    <rPh sb="12" eb="15">
      <t>シンゼイリツ</t>
    </rPh>
    <rPh sb="16" eb="18">
      <t>テキヨウ</t>
    </rPh>
    <rPh sb="21" eb="23">
      <t>ショウサイ</t>
    </rPh>
    <rPh sb="26" eb="28">
      <t>チケン</t>
    </rPh>
    <rPh sb="28" eb="29">
      <t>オヨ</t>
    </rPh>
    <rPh sb="30" eb="32">
      <t>セイゾウ</t>
    </rPh>
    <rPh sb="32" eb="35">
      <t>ハンバイゴ</t>
    </rPh>
    <rPh sb="35" eb="37">
      <t>リンショウ</t>
    </rPh>
    <rPh sb="37" eb="39">
      <t>シケン</t>
    </rPh>
    <rPh sb="40" eb="42">
      <t>ジュタク</t>
    </rPh>
    <rPh sb="42" eb="44">
      <t>ケンキュウ</t>
    </rPh>
    <rPh sb="44" eb="46">
      <t>ケイヒ</t>
    </rPh>
    <rPh sb="47" eb="49">
      <t>サンテイ</t>
    </rPh>
    <rPh sb="49" eb="51">
      <t>ホウホウ</t>
    </rPh>
    <rPh sb="52" eb="54">
      <t>サンショウ</t>
    </rPh>
    <phoneticPr fontId="4"/>
  </si>
  <si>
    <t>2-1.症例単位で算定する経費単価</t>
    <rPh sb="4" eb="6">
      <t>ショウレイ</t>
    </rPh>
    <rPh sb="6" eb="8">
      <t>タンイ</t>
    </rPh>
    <rPh sb="9" eb="11">
      <t>サンテイ</t>
    </rPh>
    <rPh sb="13" eb="15">
      <t>ケイヒ</t>
    </rPh>
    <rPh sb="15" eb="17">
      <t>タンカ</t>
    </rPh>
    <phoneticPr fontId="4"/>
  </si>
  <si>
    <t>①</t>
    <phoneticPr fontId="4"/>
  </si>
  <si>
    <t>臨床試験研究経費</t>
    <rPh sb="0" eb="4">
      <t>リンショウシケン</t>
    </rPh>
    <rPh sb="4" eb="6">
      <t>ケンキュウ</t>
    </rPh>
    <rPh sb="6" eb="8">
      <t>ケイヒ</t>
    </rPh>
    <phoneticPr fontId="4"/>
  </si>
  <si>
    <t>総ポイント×6,000円</t>
    <rPh sb="0" eb="1">
      <t>ソウ</t>
    </rPh>
    <rPh sb="11" eb="12">
      <t>エン</t>
    </rPh>
    <phoneticPr fontId="4"/>
  </si>
  <si>
    <t>ポイント</t>
    <phoneticPr fontId="4"/>
  </si>
  <si>
    <t>②</t>
    <phoneticPr fontId="4"/>
  </si>
  <si>
    <t>CRC経費（賃金）</t>
    <rPh sb="3" eb="5">
      <t>ケイヒ</t>
    </rPh>
    <rPh sb="6" eb="8">
      <t>チンギン</t>
    </rPh>
    <phoneticPr fontId="4"/>
  </si>
  <si>
    <t>総ポイント×5,000円</t>
    <rPh sb="0" eb="1">
      <t>ソウ</t>
    </rPh>
    <rPh sb="11" eb="12">
      <t>エン</t>
    </rPh>
    <phoneticPr fontId="4"/>
  </si>
  <si>
    <t>③</t>
    <phoneticPr fontId="4"/>
  </si>
  <si>
    <t>治験薬管理費</t>
    <rPh sb="0" eb="3">
      <t>チケンヤク</t>
    </rPh>
    <rPh sb="3" eb="6">
      <t>カンリヒ</t>
    </rPh>
    <phoneticPr fontId="4"/>
  </si>
  <si>
    <t>治験薬管理費Bのポイント×1,000</t>
    <rPh sb="0" eb="3">
      <t>チケンヤク</t>
    </rPh>
    <rPh sb="3" eb="6">
      <t>カンリヒ</t>
    </rPh>
    <phoneticPr fontId="4"/>
  </si>
  <si>
    <t>(①+②＋③)×0.2</t>
    <phoneticPr fontId="4"/>
  </si>
  <si>
    <t>(1)</t>
    <phoneticPr fontId="4"/>
  </si>
  <si>
    <t>①+②＋③＋④</t>
    <phoneticPr fontId="4"/>
  </si>
  <si>
    <t>(2)</t>
    <phoneticPr fontId="4"/>
  </si>
  <si>
    <t>合計（税別）</t>
    <rPh sb="0" eb="1">
      <t>ゴウ</t>
    </rPh>
    <rPh sb="1" eb="2">
      <t>ケイ</t>
    </rPh>
    <rPh sb="3" eb="5">
      <t>ゼイベツ</t>
    </rPh>
    <phoneticPr fontId="4"/>
  </si>
  <si>
    <t>(1)+(2)</t>
    <phoneticPr fontId="4"/>
  </si>
  <si>
    <t>合計（税込）</t>
    <rPh sb="0" eb="1">
      <t>ゴウ</t>
    </rPh>
    <rPh sb="1" eb="2">
      <t>ケイ</t>
    </rPh>
    <rPh sb="3" eb="5">
      <t>ゼイコミ</t>
    </rPh>
    <phoneticPr fontId="4"/>
  </si>
  <si>
    <t>((1)+(2))×1.1</t>
    <phoneticPr fontId="4"/>
  </si>
  <si>
    <t>2-2.「症例単位で算定する経費単価」の期毎の支払額</t>
    <rPh sb="5" eb="7">
      <t>ショウレイ</t>
    </rPh>
    <rPh sb="7" eb="9">
      <t>タンイ</t>
    </rPh>
    <rPh sb="10" eb="12">
      <t>サンテイ</t>
    </rPh>
    <rPh sb="14" eb="16">
      <t>ケイヒ</t>
    </rPh>
    <rPh sb="16" eb="18">
      <t>タンカ</t>
    </rPh>
    <rPh sb="20" eb="22">
      <t>キゴト</t>
    </rPh>
    <rPh sb="23" eb="26">
      <t>シハライガク</t>
    </rPh>
    <phoneticPr fontId="4"/>
  </si>
  <si>
    <t>期</t>
    <rPh sb="0" eb="1">
      <t>キ</t>
    </rPh>
    <phoneticPr fontId="4"/>
  </si>
  <si>
    <t>期毎の支払額</t>
    <rPh sb="0" eb="1">
      <t>キ</t>
    </rPh>
    <rPh sb="1" eb="2">
      <t>ゴト</t>
    </rPh>
    <rPh sb="3" eb="6">
      <t>シハライガク</t>
    </rPh>
    <phoneticPr fontId="4"/>
  </si>
  <si>
    <t>第Ⅰ期</t>
    <rPh sb="0" eb="1">
      <t>ダイ</t>
    </rPh>
    <rPh sb="2" eb="3">
      <t>キ</t>
    </rPh>
    <phoneticPr fontId="4"/>
  </si>
  <si>
    <t>第Ⅱ期</t>
    <rPh sb="0" eb="1">
      <t>ダイ</t>
    </rPh>
    <rPh sb="2" eb="3">
      <t>キ</t>
    </rPh>
    <phoneticPr fontId="4"/>
  </si>
  <si>
    <t>3-1.脱落症例に係る経費</t>
    <rPh sb="4" eb="6">
      <t>ダツラク</t>
    </rPh>
    <rPh sb="6" eb="8">
      <t>ショウレイ</t>
    </rPh>
    <rPh sb="9" eb="10">
      <t>カカ</t>
    </rPh>
    <rPh sb="11" eb="13">
      <t>ケイヒ</t>
    </rPh>
    <phoneticPr fontId="4"/>
  </si>
  <si>
    <t>脱落症例費</t>
    <rPh sb="0" eb="2">
      <t>ダツラク</t>
    </rPh>
    <rPh sb="2" eb="5">
      <t>ショウレイヒ</t>
    </rPh>
    <phoneticPr fontId="4"/>
  </si>
  <si>
    <t>60,000円/1症例あたり</t>
    <rPh sb="6" eb="7">
      <t>エン</t>
    </rPh>
    <rPh sb="9" eb="11">
      <t>ショウレイ</t>
    </rPh>
    <phoneticPr fontId="4"/>
  </si>
  <si>
    <t>②</t>
    <phoneticPr fontId="4"/>
  </si>
  <si>
    <t>①×0.2</t>
    <phoneticPr fontId="4"/>
  </si>
  <si>
    <t>(1)</t>
    <phoneticPr fontId="4"/>
  </si>
  <si>
    <t>①＋②</t>
    <phoneticPr fontId="4"/>
  </si>
  <si>
    <t>(1)+(2)</t>
    <phoneticPr fontId="4"/>
  </si>
  <si>
    <t>3-2.脱落症例に係る経費（プレスクリーニング脱落の場合）</t>
    <rPh sb="4" eb="6">
      <t>ダツラク</t>
    </rPh>
    <rPh sb="6" eb="8">
      <t>ショウレイ</t>
    </rPh>
    <rPh sb="9" eb="10">
      <t>カカ</t>
    </rPh>
    <rPh sb="11" eb="13">
      <t>ケイヒ</t>
    </rPh>
    <rPh sb="23" eb="25">
      <t>ダツラク</t>
    </rPh>
    <rPh sb="26" eb="28">
      <t>バアイ</t>
    </rPh>
    <phoneticPr fontId="4"/>
  </si>
  <si>
    <t>24,000円/1症例あたり</t>
    <rPh sb="6" eb="7">
      <t>エン</t>
    </rPh>
    <rPh sb="9" eb="11">
      <t>ショウレイ</t>
    </rPh>
    <phoneticPr fontId="4"/>
  </si>
  <si>
    <t>①×0.2</t>
    <phoneticPr fontId="4"/>
  </si>
  <si>
    <t>①＋②</t>
    <phoneticPr fontId="4"/>
  </si>
  <si>
    <t>(2)</t>
    <phoneticPr fontId="4"/>
  </si>
  <si>
    <t>(1)×0.3</t>
    <phoneticPr fontId="4"/>
  </si>
  <si>
    <t>((1)+(2))×1.1</t>
    <phoneticPr fontId="4"/>
  </si>
  <si>
    <t>4.被験者負担軽減費</t>
    <rPh sb="2" eb="5">
      <t>ヒケンシャ</t>
    </rPh>
    <rPh sb="5" eb="7">
      <t>フタン</t>
    </rPh>
    <rPh sb="7" eb="9">
      <t>ケイゲン</t>
    </rPh>
    <rPh sb="9" eb="10">
      <t>ヒ</t>
    </rPh>
    <phoneticPr fontId="4"/>
  </si>
  <si>
    <t>被験者の実来院数に応じ、「2-2.症例単位で算定する経費」の期毎の支払額と併せて請求。</t>
    <rPh sb="0" eb="3">
      <t>ヒケンシャ</t>
    </rPh>
    <rPh sb="4" eb="5">
      <t>ジツ</t>
    </rPh>
    <rPh sb="5" eb="7">
      <t>ライイン</t>
    </rPh>
    <rPh sb="7" eb="8">
      <t>スウ</t>
    </rPh>
    <rPh sb="8" eb="9">
      <t>ジッスウ</t>
    </rPh>
    <rPh sb="9" eb="10">
      <t>オウ</t>
    </rPh>
    <rPh sb="17" eb="21">
      <t>ショウレイタンイ</t>
    </rPh>
    <rPh sb="22" eb="24">
      <t>サンテイ</t>
    </rPh>
    <rPh sb="26" eb="28">
      <t>ケイヒ</t>
    </rPh>
    <rPh sb="30" eb="32">
      <t>キゴト</t>
    </rPh>
    <rPh sb="33" eb="36">
      <t>シハライガク</t>
    </rPh>
    <rPh sb="37" eb="38">
      <t>アワ</t>
    </rPh>
    <rPh sb="40" eb="42">
      <t>セイキュウ</t>
    </rPh>
    <phoneticPr fontId="4"/>
  </si>
  <si>
    <t>被験者負担軽減費</t>
    <rPh sb="0" eb="3">
      <t>ヒケンシャ</t>
    </rPh>
    <rPh sb="3" eb="5">
      <t>フタン</t>
    </rPh>
    <rPh sb="5" eb="7">
      <t>ケイゲン</t>
    </rPh>
    <rPh sb="7" eb="8">
      <t>ヒ</t>
    </rPh>
    <phoneticPr fontId="4"/>
  </si>
  <si>
    <t>7,000円/来院1回あたり</t>
    <rPh sb="5" eb="6">
      <t>エン</t>
    </rPh>
    <rPh sb="7" eb="9">
      <t>ライイン</t>
    </rPh>
    <rPh sb="10" eb="11">
      <t>カイ</t>
    </rPh>
    <phoneticPr fontId="4"/>
  </si>
  <si>
    <t>①×0.2</t>
    <phoneticPr fontId="4"/>
  </si>
  <si>
    <t>(1)</t>
    <phoneticPr fontId="4"/>
  </si>
  <si>
    <t>(2)</t>
    <phoneticPr fontId="4"/>
  </si>
  <si>
    <t>(1)×0.3</t>
    <phoneticPr fontId="4"/>
  </si>
  <si>
    <t>5.その他の算出基準</t>
    <rPh sb="4" eb="5">
      <t>タ</t>
    </rPh>
    <rPh sb="6" eb="8">
      <t>サンシュツ</t>
    </rPh>
    <rPh sb="8" eb="10">
      <t>キジュン</t>
    </rPh>
    <phoneticPr fontId="4"/>
  </si>
  <si>
    <t>下記業務の発生に応じ、「2-2.症例単位で算定する経費」の期毎の支払額と併せて請求。</t>
    <rPh sb="0" eb="2">
      <t>カキ</t>
    </rPh>
    <rPh sb="2" eb="4">
      <t>ギョウム</t>
    </rPh>
    <rPh sb="5" eb="7">
      <t>ハッセイ</t>
    </rPh>
    <rPh sb="8" eb="9">
      <t>オウ</t>
    </rPh>
    <rPh sb="16" eb="20">
      <t>ショウレイタンイ</t>
    </rPh>
    <rPh sb="21" eb="23">
      <t>サンテイ</t>
    </rPh>
    <rPh sb="25" eb="27">
      <t>ケイヒ</t>
    </rPh>
    <rPh sb="29" eb="31">
      <t>キゴト</t>
    </rPh>
    <rPh sb="32" eb="35">
      <t>シハライガク</t>
    </rPh>
    <rPh sb="36" eb="37">
      <t>アワ</t>
    </rPh>
    <rPh sb="39" eb="41">
      <t>セイキュウ</t>
    </rPh>
    <phoneticPr fontId="4"/>
  </si>
  <si>
    <t>画像提供費</t>
    <rPh sb="4" eb="5">
      <t>ヒ</t>
    </rPh>
    <phoneticPr fontId="24"/>
  </si>
  <si>
    <t>3,000円（CD-R等1枚につき）</t>
    <rPh sb="5" eb="6">
      <t>エン</t>
    </rPh>
    <rPh sb="11" eb="12">
      <t>トウ</t>
    </rPh>
    <rPh sb="13" eb="14">
      <t>マイ</t>
    </rPh>
    <phoneticPr fontId="4"/>
  </si>
  <si>
    <t>外注検査検体特殊発送費</t>
    <rPh sb="10" eb="11">
      <t>ヒ</t>
    </rPh>
    <phoneticPr fontId="24"/>
  </si>
  <si>
    <t>100,000円（処理1回につき）</t>
    <rPh sb="7" eb="8">
      <t>エン</t>
    </rPh>
    <rPh sb="9" eb="11">
      <t>ショリ</t>
    </rPh>
    <rPh sb="12" eb="13">
      <t>カイ</t>
    </rPh>
    <phoneticPr fontId="4"/>
  </si>
  <si>
    <t>③</t>
    <phoneticPr fontId="4"/>
  </si>
  <si>
    <t>症例ファイル作成費</t>
    <rPh sb="8" eb="9">
      <t>ヒ</t>
    </rPh>
    <phoneticPr fontId="24"/>
  </si>
  <si>
    <t>60,000円/契約
上記に加えて、6,000円/目標被験者数</t>
    <rPh sb="6" eb="7">
      <t>エン</t>
    </rPh>
    <rPh sb="8" eb="10">
      <t>ケイヤク</t>
    </rPh>
    <rPh sb="11" eb="13">
      <t>ジョウキ</t>
    </rPh>
    <rPh sb="14" eb="15">
      <t>クワ</t>
    </rPh>
    <rPh sb="23" eb="24">
      <t>エン</t>
    </rPh>
    <rPh sb="25" eb="27">
      <t>モクヒョウ</t>
    </rPh>
    <rPh sb="27" eb="30">
      <t>ヒケンシャ</t>
    </rPh>
    <rPh sb="30" eb="31">
      <t>スウ</t>
    </rPh>
    <phoneticPr fontId="4"/>
  </si>
  <si>
    <t>④</t>
    <phoneticPr fontId="4"/>
  </si>
  <si>
    <t>SAE対応費</t>
    <rPh sb="3" eb="5">
      <t>タイオウ</t>
    </rPh>
    <rPh sb="5" eb="6">
      <t>ヒ</t>
    </rPh>
    <phoneticPr fontId="24"/>
  </si>
  <si>
    <t>30,000円（報告1回につき）</t>
    <rPh sb="6" eb="7">
      <t>エン</t>
    </rPh>
    <rPh sb="8" eb="10">
      <t>ホウコク</t>
    </rPh>
    <rPh sb="11" eb="12">
      <t>カイ</t>
    </rPh>
    <phoneticPr fontId="4"/>
  </si>
  <si>
    <t>※「5.その他の算出基準」については税別表示。</t>
    <rPh sb="6" eb="7">
      <t>タ</t>
    </rPh>
    <rPh sb="8" eb="10">
      <t>サンシュツ</t>
    </rPh>
    <rPh sb="10" eb="12">
      <t>キジュン</t>
    </rPh>
    <rPh sb="18" eb="20">
      <t>ゼイベツ</t>
    </rPh>
    <rPh sb="20" eb="22">
      <t>ヒョウジ</t>
    </rPh>
    <phoneticPr fontId="4"/>
  </si>
  <si>
    <t>■治験　　　□製造販売後臨床試験</t>
    <rPh sb="1" eb="3">
      <t>チケン</t>
    </rPh>
    <rPh sb="7" eb="9">
      <t>セイゾウ</t>
    </rPh>
    <rPh sb="9" eb="12">
      <t>ハンバイゴ</t>
    </rPh>
    <rPh sb="12" eb="14">
      <t>リンショウ</t>
    </rPh>
    <rPh sb="14" eb="16">
      <t>シケン</t>
    </rPh>
    <phoneticPr fontId="4"/>
  </si>
  <si>
    <t>□医薬品 　□医療機器 　□再生医療等製品</t>
    <rPh sb="1" eb="4">
      <t>イヤクヒン</t>
    </rPh>
    <rPh sb="7" eb="9">
      <t>イリョウ</t>
    </rPh>
    <rPh sb="9" eb="11">
      <t>キキ</t>
    </rPh>
    <rPh sb="14" eb="16">
      <t>サイセイ</t>
    </rPh>
    <rPh sb="16" eb="18">
      <t>イリョウ</t>
    </rPh>
    <rPh sb="18" eb="19">
      <t>トウ</t>
    </rPh>
    <rPh sb="19" eb="21">
      <t>セイヒン</t>
    </rPh>
    <phoneticPr fontId="4"/>
  </si>
  <si>
    <t>西暦　　　　年　　月　　日</t>
    <rPh sb="0" eb="2">
      <t>セイレキ</t>
    </rPh>
    <rPh sb="6" eb="7">
      <t>トシ</t>
    </rPh>
    <rPh sb="9" eb="10">
      <t>ツキ</t>
    </rPh>
    <rPh sb="12" eb="13">
      <t>ヒ</t>
    </rPh>
    <phoneticPr fontId="4"/>
  </si>
  <si>
    <t>　□医薬品　　□医療機器　　□再生医療等製品</t>
    <rPh sb="2" eb="5">
      <t>イヤクヒン</t>
    </rPh>
    <rPh sb="8" eb="10">
      <t>イリョウ</t>
    </rPh>
    <rPh sb="10" eb="12">
      <t>キキ</t>
    </rPh>
    <rPh sb="15" eb="17">
      <t>サイセイ</t>
    </rPh>
    <rPh sb="17" eb="19">
      <t>イリョウ</t>
    </rPh>
    <rPh sb="19" eb="20">
      <t>トウ</t>
    </rPh>
    <rPh sb="20" eb="22">
      <t>セイヒン</t>
    </rPh>
    <phoneticPr fontId="4"/>
  </si>
  <si>
    <t>要　　　　　　素</t>
  </si>
  <si>
    <t>検体数</t>
    <rPh sb="0" eb="2">
      <t>ケンタイ</t>
    </rPh>
    <rPh sb="2" eb="3">
      <t>スウ</t>
    </rPh>
    <phoneticPr fontId="4"/>
  </si>
  <si>
    <t>検体採取の難易度</t>
    <rPh sb="0" eb="2">
      <t>ケンタイ</t>
    </rPh>
    <rPh sb="2" eb="4">
      <t>サイシュ</t>
    </rPh>
    <rPh sb="5" eb="8">
      <t>ナンイド</t>
    </rPh>
    <phoneticPr fontId="4"/>
  </si>
  <si>
    <t>尿、糞便、唾液、
喀痰、毛髪、
涙液、汗</t>
    <rPh sb="0" eb="1">
      <t>ニョウ</t>
    </rPh>
    <rPh sb="2" eb="4">
      <t>フンベン</t>
    </rPh>
    <rPh sb="5" eb="7">
      <t>ダエキ</t>
    </rPh>
    <rPh sb="9" eb="10">
      <t>カク</t>
    </rPh>
    <rPh sb="10" eb="11">
      <t>タン</t>
    </rPh>
    <rPh sb="12" eb="14">
      <t>モウハツ</t>
    </rPh>
    <rPh sb="16" eb="17">
      <t>ルイ</t>
    </rPh>
    <rPh sb="17" eb="18">
      <t>エキ</t>
    </rPh>
    <rPh sb="19" eb="20">
      <t>アセ</t>
    </rPh>
    <phoneticPr fontId="27"/>
  </si>
  <si>
    <t>血液、分泌物、
精液、粘液、乳汁、
滑液</t>
    <rPh sb="0" eb="2">
      <t>ケツエキ</t>
    </rPh>
    <rPh sb="3" eb="5">
      <t>ブンピツ</t>
    </rPh>
    <rPh sb="5" eb="6">
      <t>ブツ</t>
    </rPh>
    <rPh sb="8" eb="10">
      <t>セイエキ</t>
    </rPh>
    <rPh sb="11" eb="13">
      <t>ネンエキ</t>
    </rPh>
    <rPh sb="14" eb="15">
      <t>チチ</t>
    </rPh>
    <rPh sb="15" eb="16">
      <t>シル</t>
    </rPh>
    <rPh sb="18" eb="19">
      <t>スベ</t>
    </rPh>
    <rPh sb="19" eb="20">
      <t>エキ</t>
    </rPh>
    <phoneticPr fontId="27"/>
  </si>
  <si>
    <t>胃液、腸液</t>
    <rPh sb="0" eb="2">
      <t>イエキ</t>
    </rPh>
    <rPh sb="3" eb="5">
      <t>チョウエキ</t>
    </rPh>
    <phoneticPr fontId="4"/>
  </si>
  <si>
    <t>検体の対象</t>
    <rPh sb="0" eb="2">
      <t>ケンタイ</t>
    </rPh>
    <rPh sb="3" eb="5">
      <t>タイショウ</t>
    </rPh>
    <phoneticPr fontId="4"/>
  </si>
  <si>
    <t>小児</t>
    <rPh sb="0" eb="2">
      <t>ショウニ</t>
    </rPh>
    <phoneticPr fontId="4"/>
  </si>
  <si>
    <t>乳児、新生児
低出生体重児</t>
    <rPh sb="0" eb="2">
      <t>ニュウジ</t>
    </rPh>
    <rPh sb="3" eb="6">
      <t>シンセイジ</t>
    </rPh>
    <rPh sb="7" eb="13">
      <t>テイシュッショウタイジュウジ</t>
    </rPh>
    <phoneticPr fontId="4"/>
  </si>
  <si>
    <t>検体収集の難易度</t>
    <rPh sb="0" eb="2">
      <t>ケンタイ</t>
    </rPh>
    <rPh sb="2" eb="4">
      <t>シュウシュウ</t>
    </rPh>
    <rPh sb="5" eb="8">
      <t>ナンイド</t>
    </rPh>
    <phoneticPr fontId="4"/>
  </si>
  <si>
    <t>希少疾病以外</t>
    <rPh sb="0" eb="2">
      <t>キショウ</t>
    </rPh>
    <rPh sb="2" eb="4">
      <t>シッペイ</t>
    </rPh>
    <rPh sb="4" eb="6">
      <t>イガイ</t>
    </rPh>
    <phoneticPr fontId="4"/>
  </si>
  <si>
    <t>希少疾病対象</t>
    <rPh sb="0" eb="2">
      <t>キショウ</t>
    </rPh>
    <rPh sb="2" eb="4">
      <t>シッペイ</t>
    </rPh>
    <rPh sb="4" eb="6">
      <t>タイショウ</t>
    </rPh>
    <phoneticPr fontId="4"/>
  </si>
  <si>
    <t>測定方法</t>
    <rPh sb="0" eb="2">
      <t>ソクテイ</t>
    </rPh>
    <rPh sb="2" eb="4">
      <t>ホウホウ</t>
    </rPh>
    <phoneticPr fontId="27"/>
  </si>
  <si>
    <t>自動分析法</t>
    <rPh sb="0" eb="2">
      <t>ジドウ</t>
    </rPh>
    <rPh sb="2" eb="4">
      <t>ブンセキ</t>
    </rPh>
    <rPh sb="4" eb="5">
      <t>ホウ</t>
    </rPh>
    <phoneticPr fontId="4"/>
  </si>
  <si>
    <t>用手法</t>
    <rPh sb="0" eb="1">
      <t>ヨウ</t>
    </rPh>
    <rPh sb="1" eb="3">
      <t>シュホウ</t>
    </rPh>
    <phoneticPr fontId="4"/>
  </si>
  <si>
    <t>有り</t>
    <rPh sb="0" eb="1">
      <t>ア</t>
    </rPh>
    <phoneticPr fontId="4"/>
  </si>
  <si>
    <t>承認申請に使用される文書等の作成</t>
    <rPh sb="0" eb="2">
      <t>ショウニン</t>
    </rPh>
    <rPh sb="2" eb="4">
      <t>シンセイ</t>
    </rPh>
    <rPh sb="5" eb="7">
      <t>シヨウ</t>
    </rPh>
    <rPh sb="10" eb="13">
      <t>ブンショトウ</t>
    </rPh>
    <rPh sb="14" eb="16">
      <t>サクセイ</t>
    </rPh>
    <phoneticPr fontId="27"/>
  </si>
  <si>
    <t>合　　　　　　計</t>
    <rPh sb="0" eb="1">
      <t>ゴウ</t>
    </rPh>
    <phoneticPr fontId="4"/>
  </si>
  <si>
    <t>　　　　　　　１契約当たりのポイント　　　　　　　　　　　　　　　　　</t>
    <rPh sb="8" eb="10">
      <t>ケイヤク</t>
    </rPh>
    <phoneticPr fontId="4"/>
  </si>
  <si>
    <t>また、記載以外の検体の場合は検体採取の難易度に応じて算出すること。</t>
    <rPh sb="3" eb="5">
      <t>キサイ</t>
    </rPh>
    <rPh sb="5" eb="7">
      <t>イガイ</t>
    </rPh>
    <rPh sb="8" eb="10">
      <t>ケンタイ</t>
    </rPh>
    <rPh sb="11" eb="13">
      <t>バアイ</t>
    </rPh>
    <rPh sb="14" eb="16">
      <t>ケンタイ</t>
    </rPh>
    <rPh sb="16" eb="18">
      <t>サイシュ</t>
    </rPh>
    <rPh sb="19" eb="22">
      <t>ナンイド</t>
    </rPh>
    <rPh sb="23" eb="24">
      <t>オウ</t>
    </rPh>
    <rPh sb="26" eb="28">
      <t>サンシュツ</t>
    </rPh>
    <phoneticPr fontId="4"/>
  </si>
  <si>
    <t>　□医薬品　　□医療機器　　□再生医療等製品</t>
    <phoneticPr fontId="3"/>
  </si>
  <si>
    <t>山口大学様式4-5（2020年11月版）</t>
    <rPh sb="0" eb="2">
      <t>ヤマグチ</t>
    </rPh>
    <rPh sb="2" eb="4">
      <t>ダイガク</t>
    </rPh>
    <rPh sb="4" eb="6">
      <t>ヨウシキ</t>
    </rPh>
    <rPh sb="14" eb="15">
      <t>ネン</t>
    </rPh>
    <rPh sb="17" eb="18">
      <t>ガツ</t>
    </rPh>
    <rPh sb="18" eb="19">
      <t>バン</t>
    </rPh>
    <phoneticPr fontId="4"/>
  </si>
  <si>
    <r>
      <t>臨床試験研究経費ポイント算出表－</t>
    </r>
    <r>
      <rPr>
        <b/>
        <sz val="12"/>
        <rFont val="Meiryo UI"/>
        <family val="3"/>
        <charset val="128"/>
      </rPr>
      <t>体外診断用医薬品の相関及び性能試験</t>
    </r>
    <r>
      <rPr>
        <b/>
        <sz val="16"/>
        <rFont val="Meiryo UI"/>
        <family val="3"/>
        <charset val="128"/>
      </rPr>
      <t>－</t>
    </r>
    <rPh sb="0" eb="2">
      <t>リンショウ</t>
    </rPh>
    <rPh sb="2" eb="4">
      <t>シケン</t>
    </rPh>
    <rPh sb="4" eb="6">
      <t>ケンキュウ</t>
    </rPh>
    <rPh sb="6" eb="8">
      <t>ケイヒ</t>
    </rPh>
    <rPh sb="12" eb="14">
      <t>サンシュツ</t>
    </rPh>
    <rPh sb="14" eb="15">
      <t>ヒョウ</t>
    </rPh>
    <phoneticPr fontId="4"/>
  </si>
  <si>
    <t xml:space="preserve">臨床試験研究経費：合計ポイント×8,000円　　　　　　　　 </t>
    <rPh sb="0" eb="2">
      <t>リンショウ</t>
    </rPh>
    <rPh sb="2" eb="4">
      <t>シケン</t>
    </rPh>
    <rPh sb="4" eb="6">
      <t>ケンキュウ</t>
    </rPh>
    <rPh sb="6" eb="8">
      <t>ケイヒ</t>
    </rPh>
    <rPh sb="9" eb="11">
      <t>ゴウケイ</t>
    </rPh>
    <rPh sb="21" eb="22">
      <t>エン</t>
    </rPh>
    <phoneticPr fontId="4"/>
  </si>
  <si>
    <t>ウエイト</t>
    <phoneticPr fontId="4"/>
  </si>
  <si>
    <t>Ⅰ
(ウエイト×1）</t>
    <phoneticPr fontId="4"/>
  </si>
  <si>
    <t>Ⅱ
(ウエイト×2）</t>
    <phoneticPr fontId="4"/>
  </si>
  <si>
    <t>Ⅲ
(ウエイト×3）</t>
    <phoneticPr fontId="4"/>
  </si>
  <si>
    <t>Ⅳ
(ウエイト×5）</t>
    <phoneticPr fontId="4"/>
  </si>
  <si>
    <t>ポイント</t>
    <phoneticPr fontId="4"/>
  </si>
  <si>
    <t>A</t>
    <phoneticPr fontId="4"/>
  </si>
  <si>
    <t>５０検体以下</t>
    <rPh sb="2" eb="4">
      <t>ケンタイ</t>
    </rPh>
    <rPh sb="4" eb="6">
      <t>イカ</t>
    </rPh>
    <phoneticPr fontId="4"/>
  </si>
  <si>
    <t>５１～１００検体</t>
    <rPh sb="6" eb="8">
      <t>ケンタイ</t>
    </rPh>
    <phoneticPr fontId="4"/>
  </si>
  <si>
    <t>１０１～３００検体</t>
    <rPh sb="7" eb="9">
      <t>ケンタイ</t>
    </rPh>
    <phoneticPr fontId="4"/>
  </si>
  <si>
    <t>３０１検体以上</t>
    <rPh sb="3" eb="5">
      <t>ケンタイ</t>
    </rPh>
    <rPh sb="5" eb="7">
      <t>イジョウ</t>
    </rPh>
    <phoneticPr fontId="4"/>
  </si>
  <si>
    <t>B</t>
    <phoneticPr fontId="4"/>
  </si>
  <si>
    <t>髄液、羊水、組織、胸水、腹水、
腫瘍内容物</t>
    <rPh sb="0" eb="1">
      <t>ズイ</t>
    </rPh>
    <rPh sb="1" eb="2">
      <t>エキ</t>
    </rPh>
    <rPh sb="3" eb="5">
      <t>ヨウスイ</t>
    </rPh>
    <rPh sb="6" eb="8">
      <t>ソシキ</t>
    </rPh>
    <rPh sb="9" eb="10">
      <t>キョウ</t>
    </rPh>
    <rPh sb="10" eb="11">
      <t>スイ</t>
    </rPh>
    <rPh sb="12" eb="13">
      <t>ハラ</t>
    </rPh>
    <rPh sb="13" eb="14">
      <t>スイ</t>
    </rPh>
    <rPh sb="16" eb="18">
      <t>シュヨウ</t>
    </rPh>
    <rPh sb="18" eb="20">
      <t>ナイヨウ</t>
    </rPh>
    <rPh sb="20" eb="21">
      <t>ブツ</t>
    </rPh>
    <phoneticPr fontId="27"/>
  </si>
  <si>
    <t>C</t>
    <phoneticPr fontId="4"/>
  </si>
  <si>
    <t>D</t>
    <phoneticPr fontId="4"/>
  </si>
  <si>
    <t>E</t>
    <phoneticPr fontId="4"/>
  </si>
  <si>
    <t>F</t>
    <phoneticPr fontId="4"/>
  </si>
  <si>
    <t>※</t>
    <phoneticPr fontId="4"/>
  </si>
  <si>
    <t>1.</t>
    <phoneticPr fontId="4"/>
  </si>
  <si>
    <t>「相関及び性能試験」を「臨床性能試験」と併せて行う場合は、当該ポイント算出表における「A検体数」欄の</t>
    <rPh sb="1" eb="3">
      <t>ソウカン</t>
    </rPh>
    <rPh sb="3" eb="4">
      <t>オヨ</t>
    </rPh>
    <rPh sb="5" eb="7">
      <t>セイノウ</t>
    </rPh>
    <rPh sb="7" eb="9">
      <t>シケン</t>
    </rPh>
    <rPh sb="12" eb="14">
      <t>リンショウ</t>
    </rPh>
    <rPh sb="14" eb="16">
      <t>セイノウ</t>
    </rPh>
    <rPh sb="16" eb="18">
      <t>シケン</t>
    </rPh>
    <rPh sb="20" eb="21">
      <t>アワ</t>
    </rPh>
    <rPh sb="23" eb="24">
      <t>オコナ</t>
    </rPh>
    <rPh sb="25" eb="27">
      <t>バアイ</t>
    </rPh>
    <rPh sb="29" eb="31">
      <t>トウガイ</t>
    </rPh>
    <rPh sb="35" eb="37">
      <t>サンシュツ</t>
    </rPh>
    <rPh sb="37" eb="38">
      <t>ヒョウ</t>
    </rPh>
    <rPh sb="44" eb="46">
      <t>ケンタイ</t>
    </rPh>
    <rPh sb="46" eb="47">
      <t>スウ</t>
    </rPh>
    <rPh sb="48" eb="49">
      <t>ラン</t>
    </rPh>
    <phoneticPr fontId="4"/>
  </si>
  <si>
    <t>ポイント数を臨床性能試験の研究経費ポイント算出表に加算して算出する。</t>
    <rPh sb="4" eb="5">
      <t>スウ</t>
    </rPh>
    <rPh sb="6" eb="8">
      <t>リンショウ</t>
    </rPh>
    <rPh sb="8" eb="10">
      <t>セイノウ</t>
    </rPh>
    <rPh sb="10" eb="12">
      <t>シケン</t>
    </rPh>
    <rPh sb="13" eb="15">
      <t>ケンキュウ</t>
    </rPh>
    <rPh sb="15" eb="17">
      <t>ケイヒ</t>
    </rPh>
    <rPh sb="21" eb="23">
      <t>サンシュツ</t>
    </rPh>
    <rPh sb="23" eb="24">
      <t>ヒョウ</t>
    </rPh>
    <rPh sb="25" eb="27">
      <t>カサン</t>
    </rPh>
    <rPh sb="29" eb="31">
      <t>サンシュツ</t>
    </rPh>
    <phoneticPr fontId="4"/>
  </si>
  <si>
    <t>2.</t>
    <phoneticPr fontId="4"/>
  </si>
  <si>
    <t>「B検体採取の難易度」の欄において、血液とは全血、血漿又は血清をいう。</t>
    <rPh sb="2" eb="4">
      <t>ケンタイ</t>
    </rPh>
    <rPh sb="4" eb="6">
      <t>サイシュ</t>
    </rPh>
    <rPh sb="7" eb="10">
      <t>ナンイド</t>
    </rPh>
    <rPh sb="12" eb="13">
      <t>ラン</t>
    </rPh>
    <rPh sb="18" eb="20">
      <t>ケツエキ</t>
    </rPh>
    <rPh sb="22" eb="23">
      <t>ゼン</t>
    </rPh>
    <rPh sb="23" eb="24">
      <t>ケツ</t>
    </rPh>
    <rPh sb="25" eb="27">
      <t>ケッショウ</t>
    </rPh>
    <rPh sb="27" eb="28">
      <t>マタ</t>
    </rPh>
    <rPh sb="29" eb="31">
      <t>ケッセイ</t>
    </rPh>
    <phoneticPr fontId="4"/>
  </si>
  <si>
    <t>治験薬管理費ポイント算出表－体外診断用医薬品の相関及び性能試験－</t>
    <phoneticPr fontId="4"/>
  </si>
  <si>
    <t>　11．請求情報等</t>
    <rPh sb="4" eb="6">
      <t>セイキュウ</t>
    </rPh>
    <rPh sb="6" eb="8">
      <t>ジョウホウ</t>
    </rPh>
    <rPh sb="8" eb="9">
      <t>トウ</t>
    </rPh>
    <phoneticPr fontId="4"/>
  </si>
  <si>
    <t>山口大学様式1（2023年2月版）</t>
    <phoneticPr fontId="4"/>
  </si>
  <si>
    <t>山口大学様式4-6（2026年01月版）</t>
    <phoneticPr fontId="4"/>
  </si>
  <si>
    <t>注） 医療機器は、治験薬管理費A（契約単位）を適用しない</t>
    <phoneticPr fontId="3"/>
  </si>
  <si>
    <t>山口大学様式6（2026年1月版）</t>
    <phoneticPr fontId="4"/>
  </si>
  <si>
    <t>60,000円/契約</t>
    <rPh sb="6" eb="7">
      <t>エン</t>
    </rPh>
    <rPh sb="8" eb="10">
      <t>ケイヤク</t>
    </rPh>
    <phoneticPr fontId="4"/>
  </si>
  <si>
    <t>60,000円/契約・年度</t>
    <rPh sb="6" eb="7">
      <t>エン</t>
    </rPh>
    <rPh sb="8" eb="10">
      <t>ケイヤク</t>
    </rPh>
    <rPh sb="11" eb="13">
      <t>ネンド</t>
    </rPh>
    <phoneticPr fontId="4"/>
  </si>
  <si>
    <t>③</t>
    <phoneticPr fontId="3"/>
  </si>
  <si>
    <t>治験運営経費</t>
    <rPh sb="0" eb="4">
      <t>チケンウンエイ</t>
    </rPh>
    <rPh sb="4" eb="6">
      <t>ケイヒ</t>
    </rPh>
    <phoneticPr fontId="3"/>
  </si>
  <si>
    <t>150,000円/契約・年度</t>
    <rPh sb="7" eb="8">
      <t>エン</t>
    </rPh>
    <rPh sb="9" eb="11">
      <t>ケイヤク</t>
    </rPh>
    <rPh sb="12" eb="14">
      <t>ネンド</t>
    </rPh>
    <phoneticPr fontId="4"/>
  </si>
  <si>
    <t>④</t>
    <phoneticPr fontId="3"/>
  </si>
  <si>
    <t>システム使用料</t>
    <rPh sb="4" eb="7">
      <t>シヨウリョウ</t>
    </rPh>
    <phoneticPr fontId="3"/>
  </si>
  <si>
    <t>156,000円/契約・年度</t>
    <rPh sb="7" eb="8">
      <t>エン</t>
    </rPh>
    <phoneticPr fontId="3"/>
  </si>
  <si>
    <t>協力診療科セットアップ費</t>
    <phoneticPr fontId="3"/>
  </si>
  <si>
    <t>検査協力・患者紹介等：50,000円/診療科</t>
    <phoneticPr fontId="3"/>
  </si>
  <si>
    <t>専用病床を使用：100,000円/診療科</t>
    <phoneticPr fontId="3"/>
  </si>
  <si>
    <t>⑧</t>
    <phoneticPr fontId="4"/>
  </si>
  <si>
    <t>⑨</t>
    <phoneticPr fontId="3"/>
  </si>
  <si>
    <t>⑩</t>
    <phoneticPr fontId="4"/>
  </si>
  <si>
    <t>(①+②+③+④+⑤+⑥＋⑦＋⑧＋⑨)×0.2</t>
    <phoneticPr fontId="4"/>
  </si>
  <si>
    <t>⑪</t>
    <phoneticPr fontId="3"/>
  </si>
  <si>
    <t>リモートSDV</t>
    <phoneticPr fontId="3"/>
  </si>
  <si>
    <t>A.閲覧用PCの貸与：110,000円/契約
B.リモートSDVシステム：30,000円/契約</t>
    <rPh sb="2" eb="5">
      <t>エツランヨウ</t>
    </rPh>
    <rPh sb="8" eb="10">
      <t>タイヨ</t>
    </rPh>
    <rPh sb="18" eb="19">
      <t>エン</t>
    </rPh>
    <rPh sb="20" eb="22">
      <t>ケイヤク</t>
    </rPh>
    <rPh sb="43" eb="44">
      <t>エン</t>
    </rPh>
    <rPh sb="45" eb="47">
      <t>ケイヤク</t>
    </rPh>
    <phoneticPr fontId="4"/>
  </si>
  <si>
    <t>リモートSDVを利用される場合は、該当の金額をご記載下さい。</t>
    <rPh sb="8" eb="10">
      <t>リヨウ</t>
    </rPh>
    <rPh sb="13" eb="15">
      <t>バアイ</t>
    </rPh>
    <rPh sb="17" eb="19">
      <t>ガイトウ</t>
    </rPh>
    <rPh sb="20" eb="22">
      <t>キンガク</t>
    </rPh>
    <rPh sb="24" eb="26">
      <t>キサイ</t>
    </rPh>
    <rPh sb="26" eb="27">
      <t>クダ</t>
    </rPh>
    <phoneticPr fontId="3"/>
  </si>
  <si>
    <t>①+②+③+④+⑤+⑥＋⑦＋⑧＋⑨＋⑩＋⑪</t>
    <phoneticPr fontId="4"/>
  </si>
  <si>
    <t>治験運営経費</t>
    <phoneticPr fontId="3"/>
  </si>
  <si>
    <t>(①+②+③+④+⑤＋⑥＋⑦)×0.2</t>
    <phoneticPr fontId="4"/>
  </si>
  <si>
    <t>①+②+③+④+⑤+⑥＋⑦＋⑧</t>
    <phoneticPr fontId="4"/>
  </si>
  <si>
    <t>20,000円/契約・年度（ホルマリン等管理）</t>
    <rPh sb="19" eb="20">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</si>
</sst>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 &quot;回&quot;"/>
    <numFmt numFmtId="178" formatCode="&quot;〒&quot;\ 0"/>
    <numFmt numFmtId="179" formatCode="#,##0_ ;[Red]\-#,##0\ "/>
    <numFmt numFmtId="180" formatCode="#,##0_);[Red]\(#,##0\)"/>
    <numFmt numFmtId="181" formatCode="#,##0;[Red]#,##0"/>
    <numFmt numFmtId="182" formatCode="#,##0_ "/>
  </numFmts>
  <fonts count="30">
    <font>
      <sz val="11"/>
      <color theme="1"/>
      <name val="游ゴシック"/>
      <family val="2"/>
      <scheme val="minor"/>
    </font>
    <font>
      <sz val="11"/>
      <name val="ＭＳ Ｐゴシック"/>
      <family val="3"/>
      <charset val="128"/>
    </font>
    <font>
      <sz val="10"/>
      <color theme="1"/>
      <name val="Meiryo UI"/>
      <family val="3"/>
      <charset val="128"/>
    </font>
    <font>
      <sz val="6"/>
      <name val="游ゴシック"/>
      <family val="3"/>
      <charset val="128"/>
      <scheme val="minor"/>
    </font>
    <font>
      <sz val="6"/>
      <name val="ＭＳ Ｐゴシック"/>
      <family val="3"/>
      <charset val="128"/>
    </font>
    <font>
      <sz val="11"/>
      <color theme="1"/>
      <name val="Meiryo UI"/>
      <family val="3"/>
      <charset val="128"/>
    </font>
    <font>
      <b/>
      <sz val="16"/>
      <color theme="1"/>
      <name val="Meiryo UI"/>
      <family val="3"/>
      <charset val="128"/>
    </font>
    <font>
      <sz val="9"/>
      <color theme="1"/>
      <name val="Meiryo UI"/>
      <family val="3"/>
      <charset val="128"/>
    </font>
    <font>
      <sz val="9"/>
      <color indexed="8"/>
      <name val="Meiryo UI"/>
      <family val="3"/>
      <charset val="128"/>
    </font>
    <font>
      <sz val="10"/>
      <color indexed="8"/>
      <name val="Meiryo UI"/>
      <family val="3"/>
      <charset val="128"/>
    </font>
    <font>
      <sz val="11"/>
      <name val="Meiryo UI"/>
      <family val="3"/>
      <charset val="128"/>
    </font>
    <font>
      <b/>
      <sz val="9"/>
      <color indexed="81"/>
      <name val="BIZ UDPゴシック"/>
      <family val="3"/>
      <charset val="128"/>
    </font>
    <font>
      <sz val="9"/>
      <color indexed="81"/>
      <name val="BIZ UDPゴシック"/>
      <family val="3"/>
      <charset val="128"/>
    </font>
    <font>
      <b/>
      <sz val="9"/>
      <color indexed="81"/>
      <name val="MS P ゴシック"/>
      <family val="3"/>
      <charset val="128"/>
    </font>
    <font>
      <sz val="9"/>
      <color indexed="81"/>
      <name val="MS P ゴシック"/>
      <family val="3"/>
      <charset val="128"/>
    </font>
    <font>
      <sz val="10"/>
      <color indexed="81"/>
      <name val="BIZ UDPゴシック"/>
      <family val="3"/>
      <charset val="128"/>
    </font>
    <font>
      <b/>
      <sz val="10"/>
      <color indexed="81"/>
      <name val="BIZ UDPゴシック"/>
      <family val="3"/>
      <charset val="128"/>
    </font>
    <font>
      <sz val="10"/>
      <name val="Meiryo UI"/>
      <family val="3"/>
      <charset val="128"/>
    </font>
    <font>
      <sz val="8"/>
      <name val="Meiryo UI"/>
      <family val="3"/>
      <charset val="128"/>
    </font>
    <font>
      <sz val="9"/>
      <name val="Meiryo UI"/>
      <family val="3"/>
      <charset val="128"/>
    </font>
    <font>
      <b/>
      <sz val="16"/>
      <name val="Meiryo UI"/>
      <family val="3"/>
      <charset val="128"/>
    </font>
    <font>
      <b/>
      <sz val="11"/>
      <name val="Meiryo UI"/>
      <family val="3"/>
      <charset val="128"/>
    </font>
    <font>
      <sz val="10.5"/>
      <name val="Meiryo UI"/>
      <family val="3"/>
      <charset val="128"/>
    </font>
    <font>
      <sz val="12"/>
      <name val="Meiryo UI"/>
      <family val="3"/>
      <charset val="128"/>
    </font>
    <font>
      <sz val="11"/>
      <color indexed="9"/>
      <name val="ＭＳ Ｐゴシック"/>
      <family val="3"/>
      <charset val="128"/>
    </font>
    <font>
      <b/>
      <sz val="14"/>
      <name val="Meiryo UI"/>
      <family val="3"/>
      <charset val="128"/>
    </font>
    <font>
      <b/>
      <sz val="12"/>
      <name val="Meiryo UI"/>
      <family val="3"/>
      <charset val="128"/>
    </font>
    <font>
      <b/>
      <sz val="11"/>
      <color indexed="9"/>
      <name val="ＭＳ Ｐゴシック"/>
      <family val="3"/>
      <charset val="128"/>
    </font>
    <font>
      <sz val="11"/>
      <color theme="1"/>
      <name val="游ゴシック"/>
      <family val="3"/>
      <charset val="128"/>
      <scheme val="minor"/>
    </font>
    <font>
      <sz val="8"/>
      <color theme="1"/>
      <name val="Meiryo UI"/>
      <family val="3"/>
      <charset val="128"/>
    </font>
  </fonts>
  <fills count="6">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indexed="41"/>
        <bgColor indexed="64"/>
      </patternFill>
    </fill>
    <fill>
      <patternFill patternType="solid">
        <fgColor rgb="FFCCFFCC"/>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diagonalUp="1">
      <left/>
      <right/>
      <top style="thin">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7">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0" fontId="28" fillId="0" borderId="0">
      <alignment vertical="center"/>
    </xf>
    <xf numFmtId="38" fontId="1" fillId="0" borderId="0" applyFont="0" applyFill="0" applyBorder="0" applyAlignment="0" applyProtection="0"/>
    <xf numFmtId="0" fontId="1" fillId="0" borderId="0"/>
  </cellStyleXfs>
  <cellXfs count="301">
    <xf numFmtId="0" fontId="0" fillId="0" borderId="0" xfId="0"/>
    <xf numFmtId="0" fontId="2" fillId="0" borderId="0" xfId="1" applyFont="1">
      <alignment vertical="center"/>
    </xf>
    <xf numFmtId="0" fontId="5" fillId="0" borderId="0" xfId="1" applyFont="1">
      <alignment vertical="center"/>
    </xf>
    <xf numFmtId="0" fontId="5" fillId="0" borderId="1" xfId="1" applyFont="1" applyBorder="1" applyAlignment="1">
      <alignment horizontal="center"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12" xfId="1" applyFont="1" applyBorder="1">
      <alignment vertical="center"/>
    </xf>
    <xf numFmtId="0" fontId="5" fillId="0" borderId="0" xfId="1" applyFont="1" applyAlignment="1">
      <alignment horizontal="center" vertical="center"/>
    </xf>
    <xf numFmtId="0" fontId="5" fillId="0" borderId="0" xfId="1" applyFont="1" applyAlignment="1">
      <alignment horizontal="right" vertical="center"/>
    </xf>
    <xf numFmtId="0" fontId="7" fillId="0" borderId="13" xfId="1" applyFont="1" applyBorder="1" applyAlignment="1">
      <alignment horizontal="center" vertical="center" wrapText="1"/>
    </xf>
    <xf numFmtId="0" fontId="5" fillId="0" borderId="13" xfId="1" applyFont="1" applyBorder="1" applyAlignment="1">
      <alignment horizontal="center" vertical="center"/>
    </xf>
    <xf numFmtId="0" fontId="5" fillId="0" borderId="13" xfId="1" applyFont="1" applyBorder="1" applyAlignment="1">
      <alignment horizontal="center" vertical="center" wrapText="1"/>
    </xf>
    <xf numFmtId="0" fontId="2" fillId="0" borderId="13" xfId="1" applyFont="1" applyBorder="1" applyAlignment="1">
      <alignment horizontal="center" vertical="center" wrapText="1"/>
    </xf>
    <xf numFmtId="0" fontId="5" fillId="0" borderId="13" xfId="1" applyFont="1" applyBorder="1">
      <alignment vertical="center"/>
    </xf>
    <xf numFmtId="0" fontId="5" fillId="0" borderId="13" xfId="1" applyFont="1" applyBorder="1" applyAlignment="1">
      <alignment horizontal="left" vertical="center"/>
    </xf>
    <xf numFmtId="0" fontId="2" fillId="0" borderId="13" xfId="1" applyFont="1" applyBorder="1" applyAlignment="1">
      <alignment horizontal="center" vertical="center"/>
    </xf>
    <xf numFmtId="0" fontId="5" fillId="0" borderId="18" xfId="1" applyFont="1" applyBorder="1" applyAlignment="1">
      <alignment horizontal="center" vertical="center"/>
    </xf>
    <xf numFmtId="0" fontId="5" fillId="0" borderId="13" xfId="1" applyFont="1" applyBorder="1" applyAlignment="1">
      <alignment horizontal="right" vertical="center"/>
    </xf>
    <xf numFmtId="0" fontId="10" fillId="0" borderId="13" xfId="1" applyFont="1" applyBorder="1" applyAlignment="1">
      <alignment horizontal="center" vertical="center" wrapText="1"/>
    </xf>
    <xf numFmtId="0" fontId="5" fillId="0" borderId="14" xfId="1" applyFont="1" applyBorder="1">
      <alignment vertical="center"/>
    </xf>
    <xf numFmtId="0" fontId="5" fillId="0" borderId="16" xfId="1" applyFont="1" applyBorder="1">
      <alignment vertical="center"/>
    </xf>
    <xf numFmtId="0" fontId="10" fillId="0" borderId="13" xfId="1" applyFont="1" applyBorder="1">
      <alignment vertical="center"/>
    </xf>
    <xf numFmtId="0" fontId="10" fillId="0" borderId="13" xfId="1" applyFont="1" applyBorder="1" applyAlignment="1">
      <alignment horizontal="center" vertical="center"/>
    </xf>
    <xf numFmtId="0" fontId="17" fillId="0" borderId="0" xfId="1" applyFont="1" applyAlignment="1">
      <alignment horizontal="left" vertical="top"/>
    </xf>
    <xf numFmtId="0" fontId="18" fillId="0" borderId="0" xfId="1" applyFont="1" applyAlignment="1">
      <alignment horizontal="left" vertical="top"/>
    </xf>
    <xf numFmtId="0" fontId="10" fillId="0" borderId="0" xfId="1" applyFont="1" applyAlignment="1"/>
    <xf numFmtId="0" fontId="10" fillId="0" borderId="0" xfId="1" applyFont="1" applyAlignment="1">
      <alignment horizontal="center"/>
    </xf>
    <xf numFmtId="0" fontId="10" fillId="0" borderId="0" xfId="1" applyFont="1" applyAlignment="1">
      <alignment horizontal="center" vertical="center"/>
    </xf>
    <xf numFmtId="0" fontId="19" fillId="0" borderId="13" xfId="1" applyFont="1" applyBorder="1" applyAlignment="1">
      <alignment horizontal="center" vertical="center"/>
    </xf>
    <xf numFmtId="0" fontId="10" fillId="0" borderId="0" xfId="1" applyFont="1" applyAlignment="1">
      <alignment horizontal="left" vertical="center"/>
    </xf>
    <xf numFmtId="0" fontId="17" fillId="0" borderId="0" xfId="1" applyFont="1" applyAlignment="1">
      <alignment horizontal="right" vertical="center"/>
    </xf>
    <xf numFmtId="0" fontId="19" fillId="0" borderId="0" xfId="1" applyFont="1" applyAlignment="1">
      <alignment horizontal="center" vertical="center"/>
    </xf>
    <xf numFmtId="0" fontId="19" fillId="0" borderId="0" xfId="1" applyFont="1" applyAlignment="1">
      <alignment horizontal="left" vertical="center"/>
    </xf>
    <xf numFmtId="0" fontId="20" fillId="0" borderId="0" xfId="1" applyFont="1" applyAlignment="1">
      <alignment horizontal="center"/>
    </xf>
    <xf numFmtId="0" fontId="21" fillId="0" borderId="0" xfId="1" applyFont="1" applyAlignment="1">
      <alignment horizontal="left" vertical="center"/>
    </xf>
    <xf numFmtId="0" fontId="10" fillId="0" borderId="13" xfId="1" applyFont="1" applyBorder="1" applyAlignment="1">
      <alignment horizontal="center" vertical="center" textRotation="255"/>
    </xf>
    <xf numFmtId="0" fontId="10" fillId="2" borderId="13" xfId="1" applyFont="1" applyFill="1" applyBorder="1" applyAlignment="1">
      <alignment horizontal="center" vertical="center"/>
    </xf>
    <xf numFmtId="0" fontId="22" fillId="0" borderId="13" xfId="1" applyFont="1" applyBorder="1" applyAlignment="1">
      <alignment horizontal="center" vertical="center" wrapText="1"/>
    </xf>
    <xf numFmtId="0" fontId="17" fillId="0" borderId="13" xfId="1" applyFont="1" applyBorder="1" applyAlignment="1">
      <alignment horizontal="center" vertical="center" wrapText="1"/>
    </xf>
    <xf numFmtId="0" fontId="10" fillId="3" borderId="13" xfId="1" applyFont="1" applyFill="1" applyBorder="1" applyAlignment="1">
      <alignment horizontal="center" vertical="center"/>
    </xf>
    <xf numFmtId="0" fontId="10" fillId="0" borderId="0" xfId="1" applyFont="1" applyAlignment="1">
      <alignment horizontal="right" vertical="center"/>
    </xf>
    <xf numFmtId="0" fontId="23" fillId="0" borderId="0" xfId="1" applyFont="1" applyAlignment="1">
      <alignment horizontal="left"/>
    </xf>
    <xf numFmtId="0" fontId="19" fillId="0" borderId="13" xfId="1" applyFont="1" applyBorder="1" applyAlignment="1">
      <alignment horizontal="left" vertical="center" wrapText="1"/>
    </xf>
    <xf numFmtId="0" fontId="10" fillId="0" borderId="17" xfId="1" applyFont="1" applyBorder="1" applyAlignment="1">
      <alignment horizontal="center" vertical="center"/>
    </xf>
    <xf numFmtId="0" fontId="10" fillId="2" borderId="17" xfId="1" applyFont="1" applyFill="1" applyBorder="1" applyAlignment="1">
      <alignment horizontal="center" vertical="center"/>
    </xf>
    <xf numFmtId="0" fontId="22" fillId="0" borderId="17" xfId="1" applyFont="1" applyBorder="1" applyAlignment="1">
      <alignment horizontal="center" vertical="center" wrapText="1"/>
    </xf>
    <xf numFmtId="0" fontId="22" fillId="0" borderId="0" xfId="1" applyFont="1" applyAlignment="1">
      <alignment horizontal="center" vertical="center" wrapText="1"/>
    </xf>
    <xf numFmtId="0" fontId="23" fillId="0" borderId="19" xfId="1" applyFont="1" applyBorder="1" applyAlignment="1">
      <alignment horizontal="left"/>
    </xf>
    <xf numFmtId="0" fontId="19" fillId="0" borderId="13" xfId="1" applyFont="1" applyBorder="1" applyAlignment="1">
      <alignment horizontal="left" vertical="center"/>
    </xf>
    <xf numFmtId="0" fontId="19" fillId="0" borderId="16" xfId="1" applyFont="1" applyBorder="1" applyAlignment="1">
      <alignment horizontal="left" vertical="center"/>
    </xf>
    <xf numFmtId="0" fontId="17" fillId="0" borderId="13" xfId="1" applyFont="1" applyBorder="1" applyAlignment="1">
      <alignment horizontal="left" vertical="center" wrapText="1"/>
    </xf>
    <xf numFmtId="0" fontId="10" fillId="0" borderId="13" xfId="1" applyFont="1" applyBorder="1" applyAlignment="1">
      <alignment horizontal="left" vertical="center" wrapText="1"/>
    </xf>
    <xf numFmtId="0" fontId="17" fillId="0" borderId="0" xfId="1" applyFont="1" applyAlignment="1">
      <alignment vertical="top"/>
    </xf>
    <xf numFmtId="0" fontId="10" fillId="0" borderId="0" xfId="1" applyFont="1">
      <alignment vertical="center"/>
    </xf>
    <xf numFmtId="0" fontId="21" fillId="0" borderId="0" xfId="1" applyFont="1" applyAlignment="1">
      <alignment horizontal="center" vertical="center" wrapText="1"/>
    </xf>
    <xf numFmtId="0" fontId="10" fillId="0" borderId="15" xfId="1" applyFont="1" applyBorder="1" applyAlignment="1">
      <alignment horizontal="center" vertical="center"/>
    </xf>
    <xf numFmtId="0" fontId="10" fillId="0" borderId="16" xfId="1" applyFont="1" applyBorder="1">
      <alignment vertical="center"/>
    </xf>
    <xf numFmtId="14" fontId="10" fillId="0" borderId="14" xfId="1" applyNumberFormat="1" applyFont="1" applyBorder="1" applyAlignment="1">
      <alignment horizontal="left" vertical="center"/>
    </xf>
    <xf numFmtId="14" fontId="10" fillId="0" borderId="15" xfId="1" applyNumberFormat="1" applyFont="1" applyBorder="1">
      <alignment vertical="center"/>
    </xf>
    <xf numFmtId="14" fontId="10" fillId="0" borderId="16" xfId="1" applyNumberFormat="1" applyFont="1" applyBorder="1">
      <alignment vertical="center"/>
    </xf>
    <xf numFmtId="14" fontId="10" fillId="0" borderId="0" xfId="1" applyNumberFormat="1" applyFont="1">
      <alignment vertical="center"/>
    </xf>
    <xf numFmtId="0" fontId="10" fillId="0" borderId="0" xfId="1" applyFont="1" applyAlignment="1">
      <alignment vertical="center" wrapText="1"/>
    </xf>
    <xf numFmtId="0" fontId="21" fillId="0" borderId="0" xfId="1" applyFont="1">
      <alignment vertical="center"/>
    </xf>
    <xf numFmtId="0" fontId="10" fillId="4" borderId="13" xfId="1" applyFont="1" applyFill="1" applyBorder="1" applyAlignment="1">
      <alignment vertical="center" wrapText="1"/>
    </xf>
    <xf numFmtId="0" fontId="10" fillId="2" borderId="14" xfId="1" applyFont="1" applyFill="1" applyBorder="1" applyAlignment="1">
      <alignment horizontal="center" vertical="center"/>
    </xf>
    <xf numFmtId="0" fontId="10" fillId="4" borderId="13" xfId="1" applyFont="1" applyFill="1" applyBorder="1" applyAlignment="1">
      <alignment horizontal="center" vertical="center"/>
    </xf>
    <xf numFmtId="0" fontId="10" fillId="0" borderId="14" xfId="1" applyFont="1" applyBorder="1">
      <alignment vertical="center"/>
    </xf>
    <xf numFmtId="38" fontId="10" fillId="0" borderId="14" xfId="2" applyFont="1" applyBorder="1" applyAlignment="1">
      <alignment vertical="center"/>
    </xf>
    <xf numFmtId="38" fontId="10" fillId="0" borderId="15" xfId="2" applyFont="1" applyBorder="1" applyAlignment="1">
      <alignment vertical="center"/>
    </xf>
    <xf numFmtId="38" fontId="10" fillId="0" borderId="30" xfId="2" applyFont="1" applyBorder="1" applyAlignment="1">
      <alignment vertical="center"/>
    </xf>
    <xf numFmtId="0" fontId="10" fillId="0" borderId="14" xfId="1" applyFont="1" applyBorder="1" applyAlignment="1">
      <alignment horizontal="left" vertical="center"/>
    </xf>
    <xf numFmtId="0" fontId="10" fillId="2" borderId="32" xfId="1" applyFont="1" applyFill="1" applyBorder="1" applyAlignment="1">
      <alignment horizontal="center" vertical="center" textRotation="255" shrinkToFit="1"/>
    </xf>
    <xf numFmtId="0" fontId="10" fillId="0" borderId="33" xfId="1" applyFont="1" applyBorder="1" applyAlignment="1">
      <alignment horizontal="center" vertical="center"/>
    </xf>
    <xf numFmtId="38" fontId="10" fillId="0" borderId="16" xfId="2" applyFont="1" applyBorder="1" applyAlignment="1">
      <alignment horizontal="right" vertical="center"/>
    </xf>
    <xf numFmtId="38" fontId="10" fillId="0" borderId="15" xfId="2" applyFont="1" applyBorder="1" applyAlignment="1">
      <alignment horizontal="center" vertical="center"/>
    </xf>
    <xf numFmtId="0" fontId="10" fillId="0" borderId="13" xfId="1" applyFont="1" applyBorder="1" applyAlignment="1">
      <alignment vertical="center" wrapText="1"/>
    </xf>
    <xf numFmtId="0" fontId="10" fillId="0" borderId="14" xfId="1" applyFont="1" applyBorder="1" applyAlignment="1">
      <alignment horizontal="left" vertical="center" wrapText="1"/>
    </xf>
    <xf numFmtId="0" fontId="10" fillId="0" borderId="14" xfId="1" applyFont="1" applyBorder="1" applyAlignment="1">
      <alignment vertical="center" wrapText="1"/>
    </xf>
    <xf numFmtId="0" fontId="10" fillId="0" borderId="33" xfId="1" applyFont="1" applyBorder="1" applyAlignment="1">
      <alignment horizontal="center" vertical="center" wrapText="1"/>
    </xf>
    <xf numFmtId="0" fontId="19" fillId="0" borderId="13" xfId="1" quotePrefix="1" applyFont="1" applyBorder="1" applyAlignment="1">
      <alignment horizontal="center" vertical="center" wrapText="1"/>
    </xf>
    <xf numFmtId="0" fontId="10" fillId="0" borderId="15" xfId="1" applyFont="1" applyBorder="1" applyAlignment="1">
      <alignment vertical="center" wrapText="1"/>
    </xf>
    <xf numFmtId="0" fontId="10" fillId="0" borderId="13" xfId="1" applyFont="1" applyBorder="1" applyAlignment="1">
      <alignment vertical="center" textRotation="255" shrinkToFit="1"/>
    </xf>
    <xf numFmtId="0" fontId="10" fillId="0" borderId="34" xfId="1" applyFont="1" applyBorder="1">
      <alignment vertical="center"/>
    </xf>
    <xf numFmtId="0" fontId="10" fillId="0" borderId="31" xfId="1" applyFont="1" applyBorder="1">
      <alignment vertical="center"/>
    </xf>
    <xf numFmtId="0" fontId="10" fillId="0" borderId="18" xfId="1" applyFont="1" applyBorder="1">
      <alignment vertical="center"/>
    </xf>
    <xf numFmtId="0" fontId="17" fillId="0" borderId="0" xfId="1" applyFont="1">
      <alignment vertical="center"/>
    </xf>
    <xf numFmtId="0" fontId="19" fillId="4" borderId="13" xfId="1" applyFont="1" applyFill="1" applyBorder="1" applyAlignment="1">
      <alignment horizontal="center" vertical="center" wrapText="1"/>
    </xf>
    <xf numFmtId="179" fontId="10" fillId="0" borderId="13" xfId="2" applyNumberFormat="1" applyFont="1" applyBorder="1" applyAlignment="1">
      <alignment horizontal="right" vertical="center"/>
    </xf>
    <xf numFmtId="0" fontId="10" fillId="0" borderId="15" xfId="1" applyFont="1" applyBorder="1">
      <alignment vertical="center"/>
    </xf>
    <xf numFmtId="179" fontId="10" fillId="0" borderId="16" xfId="2" applyNumberFormat="1" applyFont="1" applyBorder="1" applyAlignment="1">
      <alignment horizontal="right" vertical="center"/>
    </xf>
    <xf numFmtId="0" fontId="19" fillId="0" borderId="13" xfId="1" quotePrefix="1" applyFont="1" applyBorder="1" applyAlignment="1">
      <alignment vertical="center" wrapText="1"/>
    </xf>
    <xf numFmtId="0" fontId="10" fillId="0" borderId="16" xfId="1" applyFont="1" applyBorder="1" applyAlignment="1">
      <alignment vertical="center" wrapText="1"/>
    </xf>
    <xf numFmtId="38" fontId="10" fillId="0" borderId="14" xfId="2" applyFont="1" applyBorder="1">
      <alignment vertical="center"/>
    </xf>
    <xf numFmtId="38" fontId="10" fillId="0" borderId="15" xfId="2" applyFont="1" applyBorder="1">
      <alignment vertical="center"/>
    </xf>
    <xf numFmtId="179" fontId="10" fillId="0" borderId="16" xfId="1" applyNumberFormat="1" applyFont="1" applyBorder="1" applyAlignment="1">
      <alignment horizontal="right" vertical="center"/>
    </xf>
    <xf numFmtId="0" fontId="10" fillId="0" borderId="21" xfId="1" applyFont="1" applyBorder="1">
      <alignment vertical="center"/>
    </xf>
    <xf numFmtId="0" fontId="10" fillId="0" borderId="19" xfId="1" applyFont="1" applyBorder="1">
      <alignment vertical="center"/>
    </xf>
    <xf numFmtId="179" fontId="10" fillId="0" borderId="22" xfId="2" applyNumberFormat="1" applyFont="1" applyBorder="1" applyAlignment="1">
      <alignment horizontal="right" vertical="center"/>
    </xf>
    <xf numFmtId="0" fontId="10" fillId="0" borderId="0" xfId="1" applyFont="1" applyAlignment="1">
      <alignment horizontal="center" vertical="center" wrapText="1"/>
    </xf>
    <xf numFmtId="38" fontId="10" fillId="0" borderId="0" xfId="2" applyFont="1" applyBorder="1">
      <alignment vertical="center"/>
    </xf>
    <xf numFmtId="14" fontId="10" fillId="2" borderId="13" xfId="1" applyNumberFormat="1" applyFont="1" applyFill="1" applyBorder="1" applyAlignment="1">
      <alignment horizontal="center" vertical="center"/>
    </xf>
    <xf numFmtId="180" fontId="10" fillId="0" borderId="13" xfId="1" applyNumberFormat="1" applyFont="1" applyBorder="1">
      <alignment vertical="center"/>
    </xf>
    <xf numFmtId="181" fontId="10" fillId="0" borderId="6" xfId="1" applyNumberFormat="1" applyFont="1" applyBorder="1" applyAlignment="1">
      <alignment vertical="center" wrapText="1"/>
    </xf>
    <xf numFmtId="181" fontId="10" fillId="0" borderId="7" xfId="1" applyNumberFormat="1" applyFont="1" applyBorder="1" applyAlignment="1">
      <alignment vertical="center" wrapText="1"/>
    </xf>
    <xf numFmtId="181" fontId="10" fillId="0" borderId="16" xfId="1" applyNumberFormat="1" applyFont="1" applyBorder="1" applyAlignment="1">
      <alignment vertical="center" wrapText="1"/>
    </xf>
    <xf numFmtId="182" fontId="10" fillId="0" borderId="16" xfId="1" applyNumberFormat="1" applyFont="1" applyBorder="1" applyAlignment="1">
      <alignment vertical="center" wrapText="1"/>
    </xf>
    <xf numFmtId="181" fontId="10" fillId="0" borderId="14" xfId="1" applyNumberFormat="1" applyFont="1" applyBorder="1" applyAlignment="1">
      <alignment vertical="center" wrapText="1"/>
    </xf>
    <xf numFmtId="181" fontId="10" fillId="0" borderId="15" xfId="1" applyNumberFormat="1" applyFont="1" applyBorder="1" applyAlignment="1">
      <alignment vertical="center" wrapText="1"/>
    </xf>
    <xf numFmtId="181" fontId="10" fillId="0" borderId="21" xfId="1" applyNumberFormat="1" applyFont="1" applyBorder="1" applyAlignment="1">
      <alignment vertical="center" wrapText="1"/>
    </xf>
    <xf numFmtId="181" fontId="10" fillId="0" borderId="19" xfId="1" applyNumberFormat="1" applyFont="1" applyBorder="1" applyAlignment="1">
      <alignment vertical="center" wrapText="1"/>
    </xf>
    <xf numFmtId="182" fontId="10" fillId="0" borderId="0" xfId="1" applyNumberFormat="1" applyFont="1" applyAlignment="1">
      <alignment horizontal="center" vertical="center" wrapText="1"/>
    </xf>
    <xf numFmtId="0" fontId="10" fillId="0" borderId="14" xfId="1" applyFont="1" applyBorder="1" applyAlignment="1">
      <alignment horizontal="center" vertical="center" textRotation="255" shrinkToFit="1"/>
    </xf>
    <xf numFmtId="38" fontId="10" fillId="0" borderId="16" xfId="2" applyFont="1" applyFill="1" applyBorder="1" applyAlignment="1">
      <alignment horizontal="right" vertical="center"/>
    </xf>
    <xf numFmtId="0" fontId="10" fillId="0" borderId="13" xfId="1" applyFont="1" applyBorder="1" applyAlignment="1">
      <alignment horizontal="left" vertical="center"/>
    </xf>
    <xf numFmtId="38" fontId="10" fillId="0" borderId="16" xfId="2" applyFont="1" applyFill="1" applyBorder="1">
      <alignment vertical="center"/>
    </xf>
    <xf numFmtId="38" fontId="10" fillId="0" borderId="0" xfId="2" applyFont="1" applyFill="1" applyBorder="1">
      <alignment vertical="center"/>
    </xf>
    <xf numFmtId="0" fontId="17" fillId="4" borderId="13" xfId="1" applyFont="1" applyFill="1" applyBorder="1" applyAlignment="1">
      <alignment vertical="center" wrapText="1"/>
    </xf>
    <xf numFmtId="0" fontId="10" fillId="0" borderId="0" xfId="1" applyFont="1" applyAlignment="1">
      <alignment horizontal="center" vertical="center" textRotation="255" shrinkToFit="1"/>
    </xf>
    <xf numFmtId="0" fontId="10" fillId="0" borderId="13" xfId="1" applyFont="1" applyBorder="1" applyAlignment="1">
      <alignment vertical="center" shrinkToFit="1"/>
    </xf>
    <xf numFmtId="38" fontId="10" fillId="0" borderId="0" xfId="5" applyFont="1" applyFill="1" applyBorder="1" applyAlignment="1">
      <alignment horizontal="center" vertical="center" wrapText="1"/>
    </xf>
    <xf numFmtId="0" fontId="17" fillId="0" borderId="0" xfId="6" applyFont="1" applyAlignment="1">
      <alignment horizontal="left" vertical="center"/>
    </xf>
    <xf numFmtId="0" fontId="10" fillId="0" borderId="0" xfId="6" applyFont="1"/>
    <xf numFmtId="0" fontId="10" fillId="0" borderId="0" xfId="6" applyFont="1" applyAlignment="1">
      <alignment horizontal="right"/>
    </xf>
    <xf numFmtId="0" fontId="19" fillId="0" borderId="0" xfId="6" applyFont="1" applyAlignment="1">
      <alignment horizontal="left" vertical="center"/>
    </xf>
    <xf numFmtId="0" fontId="10" fillId="0" borderId="0" xfId="6" applyFont="1" applyAlignment="1">
      <alignment horizontal="center"/>
    </xf>
    <xf numFmtId="0" fontId="21" fillId="0" borderId="0" xfId="6" applyFont="1" applyAlignment="1">
      <alignment horizontal="center" vertical="top" wrapText="1"/>
    </xf>
    <xf numFmtId="0" fontId="21" fillId="0" borderId="0" xfId="6" applyFont="1" applyAlignment="1">
      <alignment vertical="top" wrapText="1"/>
    </xf>
    <xf numFmtId="0" fontId="10" fillId="0" borderId="0" xfId="6" applyFont="1" applyAlignment="1">
      <alignment vertical="center"/>
    </xf>
    <xf numFmtId="0" fontId="10" fillId="0" borderId="0" xfId="6" applyFont="1" applyAlignment="1">
      <alignment horizontal="center" vertical="top" wrapText="1"/>
    </xf>
    <xf numFmtId="0" fontId="10" fillId="0" borderId="0" xfId="6" applyFont="1" applyAlignment="1">
      <alignment horizontal="right" vertical="top" wrapText="1"/>
    </xf>
    <xf numFmtId="0" fontId="10" fillId="0" borderId="0" xfId="6" applyFont="1" applyAlignment="1">
      <alignment horizontal="center" wrapText="1"/>
    </xf>
    <xf numFmtId="0" fontId="10" fillId="0" borderId="0" xfId="6" applyFont="1" applyAlignment="1">
      <alignment horizontal="right" wrapText="1"/>
    </xf>
    <xf numFmtId="0" fontId="19" fillId="0" borderId="0" xfId="6" applyFont="1"/>
    <xf numFmtId="0" fontId="21" fillId="0" borderId="0" xfId="6" applyFont="1" applyAlignment="1">
      <alignment horizontal="right" vertical="top" wrapText="1"/>
    </xf>
    <xf numFmtId="0" fontId="25" fillId="0" borderId="0" xfId="6" applyFont="1" applyAlignment="1">
      <alignment horizontal="center" vertical="top" wrapText="1"/>
    </xf>
    <xf numFmtId="0" fontId="21" fillId="0" borderId="0" xfId="6" applyFont="1" applyAlignment="1">
      <alignment horizontal="left" wrapText="1"/>
    </xf>
    <xf numFmtId="0" fontId="10" fillId="0" borderId="13" xfId="6" applyFont="1" applyBorder="1" applyAlignment="1">
      <alignment horizontal="center" vertical="center" shrinkToFit="1"/>
    </xf>
    <xf numFmtId="0" fontId="10" fillId="0" borderId="13" xfId="6" applyFont="1" applyBorder="1" applyAlignment="1">
      <alignment horizontal="center" vertical="center" wrapText="1"/>
    </xf>
    <xf numFmtId="0" fontId="10" fillId="5" borderId="13" xfId="6" applyFont="1" applyFill="1" applyBorder="1" applyAlignment="1">
      <alignment vertical="center" wrapText="1"/>
    </xf>
    <xf numFmtId="0" fontId="10" fillId="5" borderId="13" xfId="6" applyFont="1" applyFill="1" applyBorder="1" applyAlignment="1">
      <alignment horizontal="center" vertical="center" wrapText="1"/>
    </xf>
    <xf numFmtId="0" fontId="22" fillId="0" borderId="18" xfId="6" applyFont="1" applyBorder="1" applyAlignment="1">
      <alignment horizontal="center" vertical="center" wrapText="1"/>
    </xf>
    <xf numFmtId="0" fontId="10" fillId="0" borderId="14" xfId="6" applyFont="1" applyBorder="1" applyAlignment="1">
      <alignment horizontal="center" vertical="center" wrapText="1"/>
    </xf>
    <xf numFmtId="0" fontId="10" fillId="0" borderId="0" xfId="6" applyFont="1" applyAlignment="1">
      <alignment horizontal="center" vertical="center" wrapText="1" shrinkToFit="1"/>
    </xf>
    <xf numFmtId="0" fontId="10" fillId="0" borderId="0" xfId="6" applyFont="1" applyAlignment="1">
      <alignment horizontal="center" vertical="center" shrinkToFit="1"/>
    </xf>
    <xf numFmtId="0" fontId="10" fillId="0" borderId="0" xfId="6" applyFont="1" applyAlignment="1">
      <alignment horizontal="center" vertical="center" wrapText="1"/>
    </xf>
    <xf numFmtId="0" fontId="10" fillId="0" borderId="0" xfId="6" applyFont="1" applyAlignment="1">
      <alignment horizontal="center" vertical="center"/>
    </xf>
    <xf numFmtId="0" fontId="10" fillId="0" borderId="0" xfId="6" applyFont="1" applyAlignment="1">
      <alignment horizontal="left" vertical="center" wrapText="1"/>
    </xf>
    <xf numFmtId="0" fontId="10" fillId="0" borderId="0" xfId="6" applyFont="1" applyAlignment="1">
      <alignment vertical="center" wrapText="1"/>
    </xf>
    <xf numFmtId="0" fontId="10" fillId="0" borderId="0" xfId="6" applyFont="1" applyAlignment="1">
      <alignment horizontal="left" vertical="center"/>
    </xf>
    <xf numFmtId="0" fontId="10" fillId="5" borderId="13" xfId="6" applyFont="1" applyFill="1" applyBorder="1" applyAlignment="1">
      <alignment vertical="center"/>
    </xf>
    <xf numFmtId="0" fontId="10" fillId="0" borderId="0" xfId="6" applyFont="1" applyAlignment="1">
      <alignment horizontal="right" vertical="center"/>
    </xf>
    <xf numFmtId="49" fontId="10" fillId="0" borderId="0" xfId="6" applyNumberFormat="1" applyFont="1" applyAlignment="1">
      <alignment horizontal="right" vertical="center"/>
    </xf>
    <xf numFmtId="49" fontId="10" fillId="0" borderId="0" xfId="6" applyNumberFormat="1" applyFont="1" applyAlignment="1">
      <alignment horizontal="left" vertical="center"/>
    </xf>
    <xf numFmtId="49" fontId="10" fillId="0" borderId="0" xfId="6" applyNumberFormat="1" applyFont="1" applyAlignment="1">
      <alignment vertical="center"/>
    </xf>
    <xf numFmtId="49" fontId="10" fillId="0" borderId="0" xfId="6" applyNumberFormat="1" applyFont="1" applyAlignment="1">
      <alignment horizontal="center" vertical="center"/>
    </xf>
    <xf numFmtId="0" fontId="17" fillId="0" borderId="0" xfId="6" applyFont="1" applyAlignment="1">
      <alignment vertical="center"/>
    </xf>
    <xf numFmtId="0" fontId="19" fillId="0" borderId="0" xfId="6" applyFont="1" applyAlignment="1">
      <alignment horizontal="right" vertical="center"/>
    </xf>
    <xf numFmtId="0" fontId="19" fillId="0" borderId="0" xfId="6" applyFont="1" applyAlignment="1">
      <alignment vertical="center"/>
    </xf>
    <xf numFmtId="0" fontId="10" fillId="0" borderId="15" xfId="1" applyFont="1" applyBorder="1" applyAlignment="1">
      <alignment horizontal="center" vertical="center" wrapText="1"/>
    </xf>
    <xf numFmtId="38" fontId="10" fillId="0" borderId="15" xfId="2" applyFont="1" applyBorder="1" applyAlignment="1">
      <alignment horizontal="right" vertical="center"/>
    </xf>
    <xf numFmtId="0" fontId="5" fillId="0" borderId="22" xfId="1" applyFont="1" applyBorder="1" applyAlignment="1">
      <alignment horizontal="left" vertical="center" wrapText="1"/>
    </xf>
    <xf numFmtId="0" fontId="5" fillId="0" borderId="14" xfId="1" applyFont="1" applyBorder="1" applyAlignment="1">
      <alignment vertical="center" wrapText="1"/>
    </xf>
    <xf numFmtId="38" fontId="5" fillId="0" borderId="14" xfId="2" applyFont="1" applyBorder="1" applyAlignment="1">
      <alignment vertical="center"/>
    </xf>
    <xf numFmtId="38" fontId="5" fillId="0" borderId="15" xfId="2" applyFont="1" applyBorder="1" applyAlignment="1">
      <alignment vertical="center"/>
    </xf>
    <xf numFmtId="38" fontId="5" fillId="0" borderId="30" xfId="2" applyFont="1" applyBorder="1" applyAlignment="1">
      <alignment vertical="center"/>
    </xf>
    <xf numFmtId="0" fontId="29" fillId="0" borderId="13" xfId="1" applyFont="1" applyBorder="1" applyAlignment="1">
      <alignment vertical="center" wrapText="1"/>
    </xf>
    <xf numFmtId="0" fontId="5" fillId="0" borderId="13" xfId="1" applyFont="1" applyBorder="1" applyAlignment="1">
      <alignment horizontal="left" vertical="center" wrapText="1"/>
    </xf>
    <xf numFmtId="0" fontId="5" fillId="0" borderId="13" xfId="1" applyFont="1" applyBorder="1" applyAlignment="1">
      <alignment horizontal="left" vertical="center"/>
    </xf>
    <xf numFmtId="0" fontId="5" fillId="0" borderId="13" xfId="1" applyFont="1" applyBorder="1" applyAlignment="1">
      <alignment horizontal="center" vertical="center" wrapText="1"/>
    </xf>
    <xf numFmtId="0" fontId="5" fillId="0" borderId="13"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9" xfId="1" applyFont="1" applyBorder="1" applyAlignment="1">
      <alignment horizontal="center" vertical="center"/>
    </xf>
    <xf numFmtId="0" fontId="6" fillId="0" borderId="0" xfId="1" applyFont="1" applyAlignment="1">
      <alignment horizontal="center" vertical="center"/>
    </xf>
    <xf numFmtId="0" fontId="5" fillId="0" borderId="13" xfId="1" applyFont="1" applyBorder="1" applyAlignment="1">
      <alignment horizontal="left" vertical="top"/>
    </xf>
    <xf numFmtId="0" fontId="5" fillId="0" borderId="18" xfId="1" applyFont="1" applyBorder="1" applyAlignment="1">
      <alignment horizontal="center" vertical="center"/>
    </xf>
    <xf numFmtId="0" fontId="5" fillId="0" borderId="14" xfId="1" applyFont="1" applyBorder="1" applyAlignment="1">
      <alignment horizontal="left" vertical="center"/>
    </xf>
    <xf numFmtId="0" fontId="5" fillId="0" borderId="15" xfId="1" applyFont="1" applyBorder="1" applyAlignment="1">
      <alignment horizontal="left" vertical="center"/>
    </xf>
    <xf numFmtId="0" fontId="5" fillId="0" borderId="16" xfId="1" applyFont="1" applyBorder="1" applyAlignment="1">
      <alignment horizontal="left"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left" vertical="center"/>
    </xf>
    <xf numFmtId="176" fontId="5" fillId="0" borderId="13" xfId="1" applyNumberFormat="1" applyFont="1" applyBorder="1" applyAlignment="1">
      <alignment horizontal="left" vertical="center"/>
    </xf>
    <xf numFmtId="177" fontId="5" fillId="0" borderId="13" xfId="1" applyNumberFormat="1" applyFont="1" applyBorder="1" applyAlignment="1">
      <alignment horizontal="left" vertical="center"/>
    </xf>
    <xf numFmtId="0" fontId="5" fillId="0" borderId="13" xfId="1" applyFont="1" applyBorder="1" applyAlignment="1">
      <alignment horizontal="left" vertical="center" indent="2"/>
    </xf>
    <xf numFmtId="0" fontId="10" fillId="0" borderId="13" xfId="1" applyFont="1" applyBorder="1" applyAlignment="1">
      <alignment horizontal="left" vertical="center"/>
    </xf>
    <xf numFmtId="0" fontId="10" fillId="0" borderId="13" xfId="1" applyFont="1" applyBorder="1" applyAlignment="1">
      <alignment horizontal="center" vertical="center"/>
    </xf>
    <xf numFmtId="178" fontId="5" fillId="0" borderId="13" xfId="1" applyNumberFormat="1" applyFont="1" applyBorder="1" applyAlignment="1">
      <alignment horizontal="left" vertical="center"/>
    </xf>
    <xf numFmtId="0" fontId="21" fillId="0" borderId="13" xfId="6" applyFont="1" applyBorder="1" applyAlignment="1">
      <alignment horizontal="center" vertical="center" wrapText="1"/>
    </xf>
    <xf numFmtId="0" fontId="21" fillId="0" borderId="14" xfId="6" applyFont="1" applyBorder="1" applyAlignment="1">
      <alignment horizontal="center" vertical="center" wrapText="1"/>
    </xf>
    <xf numFmtId="0" fontId="10" fillId="0" borderId="0" xfId="6" applyFont="1" applyAlignment="1">
      <alignment horizontal="left" vertical="center"/>
    </xf>
    <xf numFmtId="0" fontId="10" fillId="0" borderId="13" xfId="6" applyFont="1" applyBorder="1" applyAlignment="1">
      <alignment horizontal="left" vertical="center" wrapText="1"/>
    </xf>
    <xf numFmtId="0" fontId="10" fillId="0" borderId="14" xfId="6" applyFont="1" applyBorder="1" applyAlignment="1">
      <alignment horizontal="center" vertical="center" wrapText="1"/>
    </xf>
    <xf numFmtId="0" fontId="10" fillId="0" borderId="15" xfId="6" applyFont="1" applyBorder="1" applyAlignment="1">
      <alignment horizontal="center" vertical="center" wrapText="1"/>
    </xf>
    <xf numFmtId="0" fontId="10" fillId="0" borderId="16" xfId="6" applyFont="1" applyBorder="1" applyAlignment="1">
      <alignment horizontal="center" vertical="center" wrapText="1"/>
    </xf>
    <xf numFmtId="0" fontId="10" fillId="0" borderId="13" xfId="6" applyFont="1" applyBorder="1" applyAlignment="1">
      <alignment horizontal="center" vertical="center" wrapText="1"/>
    </xf>
    <xf numFmtId="0" fontId="10" fillId="0" borderId="26" xfId="6" applyFont="1" applyBorder="1" applyAlignment="1">
      <alignment horizontal="center" vertical="center" wrapText="1"/>
    </xf>
    <xf numFmtId="0" fontId="10" fillId="0" borderId="23" xfId="6" applyFont="1" applyBorder="1" applyAlignment="1">
      <alignment horizontal="center" vertical="center" wrapText="1"/>
    </xf>
    <xf numFmtId="0" fontId="10" fillId="0" borderId="24" xfId="6" applyFont="1" applyBorder="1" applyAlignment="1">
      <alignment horizontal="center" vertical="center" wrapText="1"/>
    </xf>
    <xf numFmtId="0" fontId="10" fillId="0" borderId="20" xfId="6" applyFont="1" applyBorder="1" applyAlignment="1">
      <alignment horizontal="center" vertical="center" wrapText="1"/>
    </xf>
    <xf numFmtId="0" fontId="10" fillId="0" borderId="14" xfId="4" applyFont="1" applyBorder="1" applyAlignment="1">
      <alignment horizontal="center" vertical="center" wrapText="1" shrinkToFit="1"/>
    </xf>
    <xf numFmtId="0" fontId="10" fillId="0" borderId="16" xfId="4" applyFont="1" applyBorder="1" applyAlignment="1">
      <alignment horizontal="center" vertical="center" shrinkToFit="1"/>
    </xf>
    <xf numFmtId="0" fontId="22" fillId="0" borderId="14" xfId="4" applyFont="1" applyBorder="1" applyAlignment="1">
      <alignment horizontal="center" vertical="center" shrinkToFit="1"/>
    </xf>
    <xf numFmtId="0" fontId="10" fillId="0" borderId="16" xfId="6" applyFont="1" applyBorder="1"/>
    <xf numFmtId="0" fontId="10" fillId="0" borderId="14" xfId="4" applyFont="1" applyBorder="1" applyAlignment="1">
      <alignment horizontal="center" vertical="center" shrinkToFit="1"/>
    </xf>
    <xf numFmtId="0" fontId="10" fillId="0" borderId="14" xfId="6" applyFont="1" applyBorder="1" applyAlignment="1">
      <alignment horizontal="center" vertical="center" shrinkToFit="1"/>
    </xf>
    <xf numFmtId="0" fontId="10" fillId="0" borderId="15" xfId="6" applyFont="1" applyBorder="1" applyAlignment="1">
      <alignment horizontal="center" vertical="center" shrinkToFit="1"/>
    </xf>
    <xf numFmtId="49" fontId="10" fillId="0" borderId="14" xfId="4" applyNumberFormat="1" applyFont="1" applyBorder="1" applyAlignment="1">
      <alignment horizontal="center" vertical="center"/>
    </xf>
    <xf numFmtId="49" fontId="10" fillId="0" borderId="16" xfId="4" applyNumberFormat="1" applyFont="1" applyBorder="1" applyAlignment="1">
      <alignment horizontal="center" vertical="center"/>
    </xf>
    <xf numFmtId="0" fontId="10" fillId="0" borderId="14" xfId="4" applyFont="1" applyBorder="1" applyAlignment="1">
      <alignment horizontal="center" vertical="center" wrapText="1"/>
    </xf>
    <xf numFmtId="0" fontId="10" fillId="0" borderId="15" xfId="4" applyFont="1" applyBorder="1" applyAlignment="1">
      <alignment horizontal="center" vertical="center" wrapText="1"/>
    </xf>
    <xf numFmtId="0" fontId="20" fillId="0" borderId="0" xfId="6" applyFont="1" applyAlignment="1">
      <alignment horizontal="center" vertical="top" wrapText="1"/>
    </xf>
    <xf numFmtId="0" fontId="21" fillId="0" borderId="0" xfId="6" applyFont="1" applyAlignment="1">
      <alignment horizontal="left" wrapText="1"/>
    </xf>
    <xf numFmtId="0" fontId="19" fillId="0" borderId="13" xfId="6" applyFont="1" applyBorder="1" applyAlignment="1">
      <alignment horizontal="center" vertical="center" textRotation="255" wrapText="1"/>
    </xf>
    <xf numFmtId="0" fontId="10" fillId="0" borderId="6" xfId="6" applyFont="1" applyBorder="1" applyAlignment="1">
      <alignment horizontal="center" vertical="center" wrapText="1"/>
    </xf>
    <xf numFmtId="0" fontId="10" fillId="0" borderId="7" xfId="6" applyFont="1" applyBorder="1" applyAlignment="1">
      <alignment horizontal="center" vertical="center" wrapText="1"/>
    </xf>
    <xf numFmtId="0" fontId="10" fillId="0" borderId="25" xfId="6" applyFont="1" applyBorder="1" applyAlignment="1">
      <alignment horizontal="center" vertical="center" wrapText="1"/>
    </xf>
    <xf numFmtId="0" fontId="10" fillId="0" borderId="35" xfId="6" applyFont="1" applyBorder="1" applyAlignment="1">
      <alignment horizontal="center" vertical="center" wrapText="1"/>
    </xf>
    <xf numFmtId="0" fontId="10" fillId="0" borderId="0" xfId="6" applyFont="1" applyAlignment="1">
      <alignment horizontal="center" vertical="center" wrapText="1"/>
    </xf>
    <xf numFmtId="0" fontId="10" fillId="0" borderId="34" xfId="6" applyFont="1" applyBorder="1" applyAlignment="1">
      <alignment horizontal="center" vertical="center" wrapText="1"/>
    </xf>
    <xf numFmtId="0" fontId="10" fillId="0" borderId="21" xfId="6" applyFont="1" applyBorder="1" applyAlignment="1">
      <alignment horizontal="center" vertical="center" wrapText="1"/>
    </xf>
    <xf numFmtId="0" fontId="10" fillId="0" borderId="19" xfId="6" applyFont="1" applyBorder="1" applyAlignment="1">
      <alignment horizontal="center" vertical="center" wrapText="1"/>
    </xf>
    <xf numFmtId="0" fontId="10" fillId="0" borderId="22" xfId="6" applyFont="1" applyBorder="1" applyAlignment="1">
      <alignment horizontal="center" vertical="center" wrapText="1"/>
    </xf>
    <xf numFmtId="0" fontId="10" fillId="0" borderId="0" xfId="6" applyFont="1" applyAlignment="1">
      <alignment horizontal="right" vertical="center"/>
    </xf>
    <xf numFmtId="0" fontId="19" fillId="0" borderId="13" xfId="6" applyFont="1" applyBorder="1" applyAlignment="1">
      <alignment horizontal="center" vertical="center"/>
    </xf>
    <xf numFmtId="0" fontId="10" fillId="0" borderId="13" xfId="6" applyFont="1" applyBorder="1" applyAlignment="1">
      <alignment horizontal="left" vertical="center"/>
    </xf>
    <xf numFmtId="0" fontId="19" fillId="0" borderId="13" xfId="6" applyFont="1" applyBorder="1" applyAlignment="1">
      <alignment horizontal="left" vertical="center"/>
    </xf>
    <xf numFmtId="0" fontId="19" fillId="0" borderId="13" xfId="6" applyFont="1" applyBorder="1" applyAlignment="1">
      <alignment horizontal="left" vertical="center" wrapText="1"/>
    </xf>
    <xf numFmtId="0" fontId="17" fillId="0" borderId="0" xfId="1" applyFont="1" applyAlignment="1">
      <alignment horizontal="right" vertical="center"/>
    </xf>
    <xf numFmtId="0" fontId="19" fillId="0" borderId="14" xfId="1" applyFont="1" applyBorder="1" applyAlignment="1">
      <alignment horizontal="left" vertical="center"/>
    </xf>
    <xf numFmtId="0" fontId="19" fillId="0" borderId="15" xfId="1" applyFont="1" applyBorder="1" applyAlignment="1">
      <alignment horizontal="left" vertical="center"/>
    </xf>
    <xf numFmtId="0" fontId="19" fillId="0" borderId="16" xfId="1" applyFont="1" applyBorder="1" applyAlignment="1">
      <alignment horizontal="left" vertical="center"/>
    </xf>
    <xf numFmtId="0" fontId="19" fillId="0" borderId="13" xfId="1" applyFont="1" applyBorder="1" applyAlignment="1">
      <alignment horizontal="center" vertical="center"/>
    </xf>
    <xf numFmtId="0" fontId="10" fillId="0" borderId="23" xfId="1" applyFont="1" applyBorder="1" applyAlignment="1">
      <alignment horizontal="center" vertical="center"/>
    </xf>
    <xf numFmtId="0" fontId="10" fillId="0" borderId="24" xfId="1" applyFont="1" applyBorder="1" applyAlignment="1">
      <alignment horizontal="center" vertical="center"/>
    </xf>
    <xf numFmtId="0" fontId="10" fillId="0" borderId="20" xfId="1" applyFont="1" applyBorder="1" applyAlignment="1">
      <alignment horizontal="center" vertical="center"/>
    </xf>
    <xf numFmtId="0" fontId="10" fillId="0" borderId="13" xfId="1" applyFont="1" applyBorder="1" applyAlignment="1">
      <alignment horizontal="left" vertical="center" wrapText="1"/>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6" xfId="1" applyFont="1" applyBorder="1" applyAlignment="1">
      <alignment horizontal="center" vertical="center" wrapText="1"/>
    </xf>
    <xf numFmtId="0" fontId="20" fillId="0" borderId="0" xfId="1" applyFont="1" applyAlignment="1">
      <alignment horizontal="center"/>
    </xf>
    <xf numFmtId="0" fontId="10" fillId="0" borderId="13" xfId="1" applyFont="1" applyBorder="1" applyAlignment="1">
      <alignment horizontal="center" vertical="center" wrapText="1"/>
    </xf>
    <xf numFmtId="0" fontId="10" fillId="0" borderId="26" xfId="1" applyFont="1" applyBorder="1" applyAlignment="1">
      <alignment horizontal="center" vertical="center"/>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25" xfId="1" applyFont="1" applyBorder="1" applyAlignment="1">
      <alignment horizontal="center" vertical="center" wrapText="1"/>
    </xf>
    <xf numFmtId="0" fontId="21" fillId="0" borderId="13" xfId="1" applyFont="1" applyBorder="1" applyAlignment="1">
      <alignment horizontal="center" vertical="center"/>
    </xf>
    <xf numFmtId="0" fontId="21" fillId="0" borderId="14" xfId="1" applyFont="1" applyBorder="1" applyAlignment="1">
      <alignment horizontal="center" vertical="center"/>
    </xf>
    <xf numFmtId="0" fontId="21" fillId="0" borderId="15" xfId="1" applyFont="1" applyBorder="1" applyAlignment="1">
      <alignment horizontal="center" vertical="center"/>
    </xf>
    <xf numFmtId="0" fontId="21" fillId="0" borderId="16" xfId="1" applyFont="1" applyBorder="1" applyAlignment="1">
      <alignment horizontal="center" vertical="center"/>
    </xf>
    <xf numFmtId="0" fontId="23" fillId="0" borderId="0" xfId="1" applyFont="1" applyAlignment="1">
      <alignment horizontal="left"/>
    </xf>
    <xf numFmtId="0" fontId="17" fillId="0" borderId="14" xfId="1" applyFont="1" applyBorder="1" applyAlignment="1">
      <alignment horizontal="center" vertical="center" wrapText="1"/>
    </xf>
    <xf numFmtId="0" fontId="17" fillId="0" borderId="15" xfId="1" applyFont="1" applyBorder="1" applyAlignment="1">
      <alignment horizontal="center" vertical="center" wrapText="1"/>
    </xf>
    <xf numFmtId="0" fontId="17" fillId="0" borderId="16" xfId="1" applyFont="1" applyBorder="1" applyAlignment="1">
      <alignment horizontal="center" vertical="center" wrapText="1"/>
    </xf>
    <xf numFmtId="0" fontId="10" fillId="0" borderId="0" xfId="1" applyFont="1" applyAlignment="1">
      <alignment horizontal="left" vertical="center" wrapText="1"/>
    </xf>
    <xf numFmtId="0" fontId="10" fillId="2" borderId="14" xfId="1" applyFont="1" applyFill="1" applyBorder="1" applyAlignment="1">
      <alignment horizontal="center" vertical="center"/>
    </xf>
    <xf numFmtId="0" fontId="10" fillId="2" borderId="15" xfId="1" applyFont="1" applyFill="1" applyBorder="1" applyAlignment="1">
      <alignment horizontal="center" vertical="center"/>
    </xf>
    <xf numFmtId="0" fontId="10" fillId="2" borderId="16" xfId="1" applyFont="1" applyFill="1" applyBorder="1" applyAlignment="1">
      <alignment horizontal="center" vertical="center"/>
    </xf>
    <xf numFmtId="0" fontId="20" fillId="0" borderId="0" xfId="1" applyFont="1" applyAlignment="1">
      <alignment horizontal="center" vertical="center" wrapText="1"/>
    </xf>
    <xf numFmtId="0" fontId="10" fillId="0" borderId="14" xfId="1" applyFont="1" applyBorder="1" applyAlignment="1">
      <alignment horizontal="center"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2" borderId="14"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0" fillId="2" borderId="16" xfId="1" applyFont="1" applyFill="1" applyBorder="1" applyAlignment="1">
      <alignment horizontal="center" vertical="center" wrapText="1"/>
    </xf>
    <xf numFmtId="0" fontId="10" fillId="4" borderId="14" xfId="1" applyFont="1" applyFill="1" applyBorder="1" applyAlignment="1">
      <alignment horizontal="center" vertical="center" wrapText="1"/>
    </xf>
    <xf numFmtId="0" fontId="10" fillId="4" borderId="16" xfId="1" applyFont="1" applyFill="1" applyBorder="1" applyAlignment="1">
      <alignment horizontal="center" vertical="center" wrapText="1"/>
    </xf>
    <xf numFmtId="0" fontId="10" fillId="4" borderId="27" xfId="1" applyFont="1" applyFill="1" applyBorder="1" applyAlignment="1">
      <alignment horizontal="center" vertical="center"/>
    </xf>
    <xf numFmtId="0" fontId="10" fillId="4" borderId="28" xfId="1" applyFont="1" applyFill="1" applyBorder="1" applyAlignment="1">
      <alignment horizontal="center" vertical="center"/>
    </xf>
    <xf numFmtId="0" fontId="10" fillId="4" borderId="29" xfId="1" applyFont="1" applyFill="1" applyBorder="1" applyAlignment="1">
      <alignment horizontal="center" vertical="center"/>
    </xf>
    <xf numFmtId="0" fontId="10" fillId="0" borderId="31"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17" xfId="1" applyFont="1" applyBorder="1" applyAlignment="1">
      <alignment horizontal="center" vertical="center"/>
    </xf>
    <xf numFmtId="0" fontId="10" fillId="0" borderId="31" xfId="1" applyFont="1" applyBorder="1" applyAlignment="1">
      <alignment horizontal="center" vertical="center"/>
    </xf>
    <xf numFmtId="0" fontId="10" fillId="0" borderId="18" xfId="1" applyFont="1" applyBorder="1" applyAlignment="1">
      <alignment horizontal="center" vertical="center"/>
    </xf>
    <xf numFmtId="0" fontId="10" fillId="0" borderId="17" xfId="1" applyFont="1" applyBorder="1" applyAlignment="1">
      <alignment horizontal="left" vertical="center"/>
    </xf>
    <xf numFmtId="0" fontId="10" fillId="0" borderId="31" xfId="1" applyFont="1" applyBorder="1" applyAlignment="1">
      <alignment horizontal="left" vertical="center"/>
    </xf>
    <xf numFmtId="0" fontId="10" fillId="0" borderId="18" xfId="1" applyFont="1" applyBorder="1" applyAlignment="1">
      <alignment horizontal="left" vertical="center"/>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10" fillId="4" borderId="14" xfId="1" applyFont="1" applyFill="1" applyBorder="1" applyAlignment="1">
      <alignment horizontal="center" vertical="center"/>
    </xf>
    <xf numFmtId="0" fontId="10" fillId="4" borderId="15" xfId="1" applyFont="1" applyFill="1" applyBorder="1" applyAlignment="1">
      <alignment horizontal="center" vertical="center"/>
    </xf>
    <xf numFmtId="0" fontId="10" fillId="4" borderId="16" xfId="1" applyFont="1" applyFill="1" applyBorder="1" applyAlignment="1">
      <alignment horizontal="center" vertical="center"/>
    </xf>
    <xf numFmtId="0" fontId="10" fillId="0" borderId="17" xfId="1" applyFont="1" applyBorder="1" applyAlignment="1">
      <alignment vertical="center" wrapText="1"/>
    </xf>
    <xf numFmtId="0" fontId="10" fillId="0" borderId="31" xfId="1" applyFont="1" applyBorder="1" applyAlignment="1">
      <alignment vertical="center" wrapText="1"/>
    </xf>
    <xf numFmtId="0" fontId="10" fillId="0" borderId="18" xfId="1" applyFont="1" applyBorder="1" applyAlignment="1">
      <alignment vertical="center" wrapText="1"/>
    </xf>
    <xf numFmtId="0" fontId="10" fillId="4" borderId="13" xfId="1" applyFont="1" applyFill="1" applyBorder="1" applyAlignment="1">
      <alignment horizontal="center" vertical="center" wrapText="1"/>
    </xf>
    <xf numFmtId="0" fontId="10" fillId="0" borderId="13" xfId="1" applyFont="1" applyBorder="1" applyAlignment="1">
      <alignment vertical="center" wrapText="1"/>
    </xf>
    <xf numFmtId="0" fontId="10" fillId="2" borderId="13" xfId="1" applyFont="1" applyFill="1" applyBorder="1" applyAlignment="1">
      <alignment horizontal="center" vertical="center"/>
    </xf>
    <xf numFmtId="14" fontId="10" fillId="2" borderId="14" xfId="1" applyNumberFormat="1" applyFont="1" applyFill="1" applyBorder="1" applyAlignment="1">
      <alignment horizontal="center" vertical="center"/>
    </xf>
    <xf numFmtId="14" fontId="10" fillId="2" borderId="15" xfId="1" applyNumberFormat="1" applyFont="1" applyFill="1" applyBorder="1" applyAlignment="1">
      <alignment horizontal="center" vertical="center"/>
    </xf>
    <xf numFmtId="14" fontId="10" fillId="2" borderId="16" xfId="1" applyNumberFormat="1" applyFont="1" applyFill="1" applyBorder="1" applyAlignment="1">
      <alignment horizontal="center" vertical="center"/>
    </xf>
    <xf numFmtId="0" fontId="10" fillId="0" borderId="35" xfId="1" applyFont="1" applyBorder="1" applyAlignment="1">
      <alignment horizontal="center" vertical="center"/>
    </xf>
    <xf numFmtId="0" fontId="10" fillId="0" borderId="0" xfId="1" applyFont="1" applyAlignment="1">
      <alignment horizontal="center" vertical="center"/>
    </xf>
  </cellXfs>
  <cellStyles count="7">
    <cellStyle name="桁区切り 2" xfId="2" xr:uid="{00000000-0005-0000-0000-000000000000}"/>
    <cellStyle name="桁区切り 2 2" xfId="5" xr:uid="{00000000-0005-0000-0000-000001000000}"/>
    <cellStyle name="標準" xfId="0" builtinId="0"/>
    <cellStyle name="標準 2" xfId="1" xr:uid="{00000000-0005-0000-0000-000003000000}"/>
    <cellStyle name="標準 2 2" xfId="4" xr:uid="{00000000-0005-0000-0000-000004000000}"/>
    <cellStyle name="標準 4" xfId="3" xr:uid="{00000000-0005-0000-0000-000005000000}"/>
    <cellStyle name="標準 5"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33"/>
  <sheetViews>
    <sheetView view="pageBreakPreview" topLeftCell="A113" zoomScale="115" zoomScaleNormal="115" zoomScaleSheetLayoutView="115" workbookViewId="0">
      <selection activeCell="A2" sqref="A2"/>
    </sheetView>
  </sheetViews>
  <sheetFormatPr defaultRowHeight="15.75"/>
  <cols>
    <col min="1" max="1" width="19.625" style="2" customWidth="1"/>
    <col min="2" max="2" width="25.375" style="2" bestFit="1" customWidth="1"/>
    <col min="3" max="3" width="9" style="2" bestFit="1" customWidth="1"/>
    <col min="4" max="4" width="8.125" style="2" customWidth="1"/>
    <col min="5" max="5" width="9.625" style="2" customWidth="1"/>
    <col min="6" max="6" width="9" style="2" bestFit="1" customWidth="1"/>
    <col min="7" max="7" width="8" style="2" customWidth="1"/>
    <col min="8" max="8" width="22" style="2" customWidth="1"/>
    <col min="9" max="9" width="8.75" style="2" customWidth="1"/>
    <col min="10" max="256" width="9" style="2"/>
    <col min="257" max="257" width="19.625" style="2" customWidth="1"/>
    <col min="258" max="258" width="25.375" style="2" bestFit="1" customWidth="1"/>
    <col min="259" max="259" width="9" style="2" bestFit="1" customWidth="1"/>
    <col min="260" max="260" width="8.125" style="2" customWidth="1"/>
    <col min="261" max="261" width="9.625" style="2" customWidth="1"/>
    <col min="262" max="262" width="9" style="2" bestFit="1" customWidth="1"/>
    <col min="263" max="263" width="8" style="2" customWidth="1"/>
    <col min="264" max="264" width="22" style="2" customWidth="1"/>
    <col min="265" max="265" width="8.75" style="2" customWidth="1"/>
    <col min="266" max="512" width="9" style="2"/>
    <col min="513" max="513" width="19.625" style="2" customWidth="1"/>
    <col min="514" max="514" width="25.375" style="2" bestFit="1" customWidth="1"/>
    <col min="515" max="515" width="9" style="2" bestFit="1" customWidth="1"/>
    <col min="516" max="516" width="8.125" style="2" customWidth="1"/>
    <col min="517" max="517" width="9.625" style="2" customWidth="1"/>
    <col min="518" max="518" width="9" style="2" bestFit="1" customWidth="1"/>
    <col min="519" max="519" width="8" style="2" customWidth="1"/>
    <col min="520" max="520" width="22" style="2" customWidth="1"/>
    <col min="521" max="521" width="8.75" style="2" customWidth="1"/>
    <col min="522" max="768" width="9" style="2"/>
    <col min="769" max="769" width="19.625" style="2" customWidth="1"/>
    <col min="770" max="770" width="25.375" style="2" bestFit="1" customWidth="1"/>
    <col min="771" max="771" width="9" style="2" bestFit="1" customWidth="1"/>
    <col min="772" max="772" width="8.125" style="2" customWidth="1"/>
    <col min="773" max="773" width="9.625" style="2" customWidth="1"/>
    <col min="774" max="774" width="9" style="2" bestFit="1" customWidth="1"/>
    <col min="775" max="775" width="8" style="2" customWidth="1"/>
    <col min="776" max="776" width="22" style="2" customWidth="1"/>
    <col min="777" max="777" width="8.75" style="2" customWidth="1"/>
    <col min="778" max="1024" width="9" style="2"/>
    <col min="1025" max="1025" width="19.625" style="2" customWidth="1"/>
    <col min="1026" max="1026" width="25.375" style="2" bestFit="1" customWidth="1"/>
    <col min="1027" max="1027" width="9" style="2" bestFit="1" customWidth="1"/>
    <col min="1028" max="1028" width="8.125" style="2" customWidth="1"/>
    <col min="1029" max="1029" width="9.625" style="2" customWidth="1"/>
    <col min="1030" max="1030" width="9" style="2" bestFit="1" customWidth="1"/>
    <col min="1031" max="1031" width="8" style="2" customWidth="1"/>
    <col min="1032" max="1032" width="22" style="2" customWidth="1"/>
    <col min="1033" max="1033" width="8.75" style="2" customWidth="1"/>
    <col min="1034" max="1280" width="9" style="2"/>
    <col min="1281" max="1281" width="19.625" style="2" customWidth="1"/>
    <col min="1282" max="1282" width="25.375" style="2" bestFit="1" customWidth="1"/>
    <col min="1283" max="1283" width="9" style="2" bestFit="1" customWidth="1"/>
    <col min="1284" max="1284" width="8.125" style="2" customWidth="1"/>
    <col min="1285" max="1285" width="9.625" style="2" customWidth="1"/>
    <col min="1286" max="1286" width="9" style="2" bestFit="1" customWidth="1"/>
    <col min="1287" max="1287" width="8" style="2" customWidth="1"/>
    <col min="1288" max="1288" width="22" style="2" customWidth="1"/>
    <col min="1289" max="1289" width="8.75" style="2" customWidth="1"/>
    <col min="1290" max="1536" width="9" style="2"/>
    <col min="1537" max="1537" width="19.625" style="2" customWidth="1"/>
    <col min="1538" max="1538" width="25.375" style="2" bestFit="1" customWidth="1"/>
    <col min="1539" max="1539" width="9" style="2" bestFit="1" customWidth="1"/>
    <col min="1540" max="1540" width="8.125" style="2" customWidth="1"/>
    <col min="1541" max="1541" width="9.625" style="2" customWidth="1"/>
    <col min="1542" max="1542" width="9" style="2" bestFit="1" customWidth="1"/>
    <col min="1543" max="1543" width="8" style="2" customWidth="1"/>
    <col min="1544" max="1544" width="22" style="2" customWidth="1"/>
    <col min="1545" max="1545" width="8.75" style="2" customWidth="1"/>
    <col min="1546" max="1792" width="9" style="2"/>
    <col min="1793" max="1793" width="19.625" style="2" customWidth="1"/>
    <col min="1794" max="1794" width="25.375" style="2" bestFit="1" customWidth="1"/>
    <col min="1795" max="1795" width="9" style="2" bestFit="1" customWidth="1"/>
    <col min="1796" max="1796" width="8.125" style="2" customWidth="1"/>
    <col min="1797" max="1797" width="9.625" style="2" customWidth="1"/>
    <col min="1798" max="1798" width="9" style="2" bestFit="1" customWidth="1"/>
    <col min="1799" max="1799" width="8" style="2" customWidth="1"/>
    <col min="1800" max="1800" width="22" style="2" customWidth="1"/>
    <col min="1801" max="1801" width="8.75" style="2" customWidth="1"/>
    <col min="1802" max="2048" width="9" style="2"/>
    <col min="2049" max="2049" width="19.625" style="2" customWidth="1"/>
    <col min="2050" max="2050" width="25.375" style="2" bestFit="1" customWidth="1"/>
    <col min="2051" max="2051" width="9" style="2" bestFit="1" customWidth="1"/>
    <col min="2052" max="2052" width="8.125" style="2" customWidth="1"/>
    <col min="2053" max="2053" width="9.625" style="2" customWidth="1"/>
    <col min="2054" max="2054" width="9" style="2" bestFit="1" customWidth="1"/>
    <col min="2055" max="2055" width="8" style="2" customWidth="1"/>
    <col min="2056" max="2056" width="22" style="2" customWidth="1"/>
    <col min="2057" max="2057" width="8.75" style="2" customWidth="1"/>
    <col min="2058" max="2304" width="9" style="2"/>
    <col min="2305" max="2305" width="19.625" style="2" customWidth="1"/>
    <col min="2306" max="2306" width="25.375" style="2" bestFit="1" customWidth="1"/>
    <col min="2307" max="2307" width="9" style="2" bestFit="1" customWidth="1"/>
    <col min="2308" max="2308" width="8.125" style="2" customWidth="1"/>
    <col min="2309" max="2309" width="9.625" style="2" customWidth="1"/>
    <col min="2310" max="2310" width="9" style="2" bestFit="1" customWidth="1"/>
    <col min="2311" max="2311" width="8" style="2" customWidth="1"/>
    <col min="2312" max="2312" width="22" style="2" customWidth="1"/>
    <col min="2313" max="2313" width="8.75" style="2" customWidth="1"/>
    <col min="2314" max="2560" width="9" style="2"/>
    <col min="2561" max="2561" width="19.625" style="2" customWidth="1"/>
    <col min="2562" max="2562" width="25.375" style="2" bestFit="1" customWidth="1"/>
    <col min="2563" max="2563" width="9" style="2" bestFit="1" customWidth="1"/>
    <col min="2564" max="2564" width="8.125" style="2" customWidth="1"/>
    <col min="2565" max="2565" width="9.625" style="2" customWidth="1"/>
    <col min="2566" max="2566" width="9" style="2" bestFit="1" customWidth="1"/>
    <col min="2567" max="2567" width="8" style="2" customWidth="1"/>
    <col min="2568" max="2568" width="22" style="2" customWidth="1"/>
    <col min="2569" max="2569" width="8.75" style="2" customWidth="1"/>
    <col min="2570" max="2816" width="9" style="2"/>
    <col min="2817" max="2817" width="19.625" style="2" customWidth="1"/>
    <col min="2818" max="2818" width="25.375" style="2" bestFit="1" customWidth="1"/>
    <col min="2819" max="2819" width="9" style="2" bestFit="1" customWidth="1"/>
    <col min="2820" max="2820" width="8.125" style="2" customWidth="1"/>
    <col min="2821" max="2821" width="9.625" style="2" customWidth="1"/>
    <col min="2822" max="2822" width="9" style="2" bestFit="1" customWidth="1"/>
    <col min="2823" max="2823" width="8" style="2" customWidth="1"/>
    <col min="2824" max="2824" width="22" style="2" customWidth="1"/>
    <col min="2825" max="2825" width="8.75" style="2" customWidth="1"/>
    <col min="2826" max="3072" width="9" style="2"/>
    <col min="3073" max="3073" width="19.625" style="2" customWidth="1"/>
    <col min="3074" max="3074" width="25.375" style="2" bestFit="1" customWidth="1"/>
    <col min="3075" max="3075" width="9" style="2" bestFit="1" customWidth="1"/>
    <col min="3076" max="3076" width="8.125" style="2" customWidth="1"/>
    <col min="3077" max="3077" width="9.625" style="2" customWidth="1"/>
    <col min="3078" max="3078" width="9" style="2" bestFit="1" customWidth="1"/>
    <col min="3079" max="3079" width="8" style="2" customWidth="1"/>
    <col min="3080" max="3080" width="22" style="2" customWidth="1"/>
    <col min="3081" max="3081" width="8.75" style="2" customWidth="1"/>
    <col min="3082" max="3328" width="9" style="2"/>
    <col min="3329" max="3329" width="19.625" style="2" customWidth="1"/>
    <col min="3330" max="3330" width="25.375" style="2" bestFit="1" customWidth="1"/>
    <col min="3331" max="3331" width="9" style="2" bestFit="1" customWidth="1"/>
    <col min="3332" max="3332" width="8.125" style="2" customWidth="1"/>
    <col min="3333" max="3333" width="9.625" style="2" customWidth="1"/>
    <col min="3334" max="3334" width="9" style="2" bestFit="1" customWidth="1"/>
    <col min="3335" max="3335" width="8" style="2" customWidth="1"/>
    <col min="3336" max="3336" width="22" style="2" customWidth="1"/>
    <col min="3337" max="3337" width="8.75" style="2" customWidth="1"/>
    <col min="3338" max="3584" width="9" style="2"/>
    <col min="3585" max="3585" width="19.625" style="2" customWidth="1"/>
    <col min="3586" max="3586" width="25.375" style="2" bestFit="1" customWidth="1"/>
    <col min="3587" max="3587" width="9" style="2" bestFit="1" customWidth="1"/>
    <col min="3588" max="3588" width="8.125" style="2" customWidth="1"/>
    <col min="3589" max="3589" width="9.625" style="2" customWidth="1"/>
    <col min="3590" max="3590" width="9" style="2" bestFit="1" customWidth="1"/>
    <col min="3591" max="3591" width="8" style="2" customWidth="1"/>
    <col min="3592" max="3592" width="22" style="2" customWidth="1"/>
    <col min="3593" max="3593" width="8.75" style="2" customWidth="1"/>
    <col min="3594" max="3840" width="9" style="2"/>
    <col min="3841" max="3841" width="19.625" style="2" customWidth="1"/>
    <col min="3842" max="3842" width="25.375" style="2" bestFit="1" customWidth="1"/>
    <col min="3843" max="3843" width="9" style="2" bestFit="1" customWidth="1"/>
    <col min="3844" max="3844" width="8.125" style="2" customWidth="1"/>
    <col min="3845" max="3845" width="9.625" style="2" customWidth="1"/>
    <col min="3846" max="3846" width="9" style="2" bestFit="1" customWidth="1"/>
    <col min="3847" max="3847" width="8" style="2" customWidth="1"/>
    <col min="3848" max="3848" width="22" style="2" customWidth="1"/>
    <col min="3849" max="3849" width="8.75" style="2" customWidth="1"/>
    <col min="3850" max="4096" width="9" style="2"/>
    <col min="4097" max="4097" width="19.625" style="2" customWidth="1"/>
    <col min="4098" max="4098" width="25.375" style="2" bestFit="1" customWidth="1"/>
    <col min="4099" max="4099" width="9" style="2" bestFit="1" customWidth="1"/>
    <col min="4100" max="4100" width="8.125" style="2" customWidth="1"/>
    <col min="4101" max="4101" width="9.625" style="2" customWidth="1"/>
    <col min="4102" max="4102" width="9" style="2" bestFit="1" customWidth="1"/>
    <col min="4103" max="4103" width="8" style="2" customWidth="1"/>
    <col min="4104" max="4104" width="22" style="2" customWidth="1"/>
    <col min="4105" max="4105" width="8.75" style="2" customWidth="1"/>
    <col min="4106" max="4352" width="9" style="2"/>
    <col min="4353" max="4353" width="19.625" style="2" customWidth="1"/>
    <col min="4354" max="4354" width="25.375" style="2" bestFit="1" customWidth="1"/>
    <col min="4355" max="4355" width="9" style="2" bestFit="1" customWidth="1"/>
    <col min="4356" max="4356" width="8.125" style="2" customWidth="1"/>
    <col min="4357" max="4357" width="9.625" style="2" customWidth="1"/>
    <col min="4358" max="4358" width="9" style="2" bestFit="1" customWidth="1"/>
    <col min="4359" max="4359" width="8" style="2" customWidth="1"/>
    <col min="4360" max="4360" width="22" style="2" customWidth="1"/>
    <col min="4361" max="4361" width="8.75" style="2" customWidth="1"/>
    <col min="4362" max="4608" width="9" style="2"/>
    <col min="4609" max="4609" width="19.625" style="2" customWidth="1"/>
    <col min="4610" max="4610" width="25.375" style="2" bestFit="1" customWidth="1"/>
    <col min="4611" max="4611" width="9" style="2" bestFit="1" customWidth="1"/>
    <col min="4612" max="4612" width="8.125" style="2" customWidth="1"/>
    <col min="4613" max="4613" width="9.625" style="2" customWidth="1"/>
    <col min="4614" max="4614" width="9" style="2" bestFit="1" customWidth="1"/>
    <col min="4615" max="4615" width="8" style="2" customWidth="1"/>
    <col min="4616" max="4616" width="22" style="2" customWidth="1"/>
    <col min="4617" max="4617" width="8.75" style="2" customWidth="1"/>
    <col min="4618" max="4864" width="9" style="2"/>
    <col min="4865" max="4865" width="19.625" style="2" customWidth="1"/>
    <col min="4866" max="4866" width="25.375" style="2" bestFit="1" customWidth="1"/>
    <col min="4867" max="4867" width="9" style="2" bestFit="1" customWidth="1"/>
    <col min="4868" max="4868" width="8.125" style="2" customWidth="1"/>
    <col min="4869" max="4869" width="9.625" style="2" customWidth="1"/>
    <col min="4870" max="4870" width="9" style="2" bestFit="1" customWidth="1"/>
    <col min="4871" max="4871" width="8" style="2" customWidth="1"/>
    <col min="4872" max="4872" width="22" style="2" customWidth="1"/>
    <col min="4873" max="4873" width="8.75" style="2" customWidth="1"/>
    <col min="4874" max="5120" width="9" style="2"/>
    <col min="5121" max="5121" width="19.625" style="2" customWidth="1"/>
    <col min="5122" max="5122" width="25.375" style="2" bestFit="1" customWidth="1"/>
    <col min="5123" max="5123" width="9" style="2" bestFit="1" customWidth="1"/>
    <col min="5124" max="5124" width="8.125" style="2" customWidth="1"/>
    <col min="5125" max="5125" width="9.625" style="2" customWidth="1"/>
    <col min="5126" max="5126" width="9" style="2" bestFit="1" customWidth="1"/>
    <col min="5127" max="5127" width="8" style="2" customWidth="1"/>
    <col min="5128" max="5128" width="22" style="2" customWidth="1"/>
    <col min="5129" max="5129" width="8.75" style="2" customWidth="1"/>
    <col min="5130" max="5376" width="9" style="2"/>
    <col min="5377" max="5377" width="19.625" style="2" customWidth="1"/>
    <col min="5378" max="5378" width="25.375" style="2" bestFit="1" customWidth="1"/>
    <col min="5379" max="5379" width="9" style="2" bestFit="1" customWidth="1"/>
    <col min="5380" max="5380" width="8.125" style="2" customWidth="1"/>
    <col min="5381" max="5381" width="9.625" style="2" customWidth="1"/>
    <col min="5382" max="5382" width="9" style="2" bestFit="1" customWidth="1"/>
    <col min="5383" max="5383" width="8" style="2" customWidth="1"/>
    <col min="5384" max="5384" width="22" style="2" customWidth="1"/>
    <col min="5385" max="5385" width="8.75" style="2" customWidth="1"/>
    <col min="5386" max="5632" width="9" style="2"/>
    <col min="5633" max="5633" width="19.625" style="2" customWidth="1"/>
    <col min="5634" max="5634" width="25.375" style="2" bestFit="1" customWidth="1"/>
    <col min="5635" max="5635" width="9" style="2" bestFit="1" customWidth="1"/>
    <col min="5636" max="5636" width="8.125" style="2" customWidth="1"/>
    <col min="5637" max="5637" width="9.625" style="2" customWidth="1"/>
    <col min="5638" max="5638" width="9" style="2" bestFit="1" customWidth="1"/>
    <col min="5639" max="5639" width="8" style="2" customWidth="1"/>
    <col min="5640" max="5640" width="22" style="2" customWidth="1"/>
    <col min="5641" max="5641" width="8.75" style="2" customWidth="1"/>
    <col min="5642" max="5888" width="9" style="2"/>
    <col min="5889" max="5889" width="19.625" style="2" customWidth="1"/>
    <col min="5890" max="5890" width="25.375" style="2" bestFit="1" customWidth="1"/>
    <col min="5891" max="5891" width="9" style="2" bestFit="1" customWidth="1"/>
    <col min="5892" max="5892" width="8.125" style="2" customWidth="1"/>
    <col min="5893" max="5893" width="9.625" style="2" customWidth="1"/>
    <col min="5894" max="5894" width="9" style="2" bestFit="1" customWidth="1"/>
    <col min="5895" max="5895" width="8" style="2" customWidth="1"/>
    <col min="5896" max="5896" width="22" style="2" customWidth="1"/>
    <col min="5897" max="5897" width="8.75" style="2" customWidth="1"/>
    <col min="5898" max="6144" width="9" style="2"/>
    <col min="6145" max="6145" width="19.625" style="2" customWidth="1"/>
    <col min="6146" max="6146" width="25.375" style="2" bestFit="1" customWidth="1"/>
    <col min="6147" max="6147" width="9" style="2" bestFit="1" customWidth="1"/>
    <col min="6148" max="6148" width="8.125" style="2" customWidth="1"/>
    <col min="6149" max="6149" width="9.625" style="2" customWidth="1"/>
    <col min="6150" max="6150" width="9" style="2" bestFit="1" customWidth="1"/>
    <col min="6151" max="6151" width="8" style="2" customWidth="1"/>
    <col min="6152" max="6152" width="22" style="2" customWidth="1"/>
    <col min="6153" max="6153" width="8.75" style="2" customWidth="1"/>
    <col min="6154" max="6400" width="9" style="2"/>
    <col min="6401" max="6401" width="19.625" style="2" customWidth="1"/>
    <col min="6402" max="6402" width="25.375" style="2" bestFit="1" customWidth="1"/>
    <col min="6403" max="6403" width="9" style="2" bestFit="1" customWidth="1"/>
    <col min="6404" max="6404" width="8.125" style="2" customWidth="1"/>
    <col min="6405" max="6405" width="9.625" style="2" customWidth="1"/>
    <col min="6406" max="6406" width="9" style="2" bestFit="1" customWidth="1"/>
    <col min="6407" max="6407" width="8" style="2" customWidth="1"/>
    <col min="6408" max="6408" width="22" style="2" customWidth="1"/>
    <col min="6409" max="6409" width="8.75" style="2" customWidth="1"/>
    <col min="6410" max="6656" width="9" style="2"/>
    <col min="6657" max="6657" width="19.625" style="2" customWidth="1"/>
    <col min="6658" max="6658" width="25.375" style="2" bestFit="1" customWidth="1"/>
    <col min="6659" max="6659" width="9" style="2" bestFit="1" customWidth="1"/>
    <col min="6660" max="6660" width="8.125" style="2" customWidth="1"/>
    <col min="6661" max="6661" width="9.625" style="2" customWidth="1"/>
    <col min="6662" max="6662" width="9" style="2" bestFit="1" customWidth="1"/>
    <col min="6663" max="6663" width="8" style="2" customWidth="1"/>
    <col min="6664" max="6664" width="22" style="2" customWidth="1"/>
    <col min="6665" max="6665" width="8.75" style="2" customWidth="1"/>
    <col min="6666" max="6912" width="9" style="2"/>
    <col min="6913" max="6913" width="19.625" style="2" customWidth="1"/>
    <col min="6914" max="6914" width="25.375" style="2" bestFit="1" customWidth="1"/>
    <col min="6915" max="6915" width="9" style="2" bestFit="1" customWidth="1"/>
    <col min="6916" max="6916" width="8.125" style="2" customWidth="1"/>
    <col min="6917" max="6917" width="9.625" style="2" customWidth="1"/>
    <col min="6918" max="6918" width="9" style="2" bestFit="1" customWidth="1"/>
    <col min="6919" max="6919" width="8" style="2" customWidth="1"/>
    <col min="6920" max="6920" width="22" style="2" customWidth="1"/>
    <col min="6921" max="6921" width="8.75" style="2" customWidth="1"/>
    <col min="6922" max="7168" width="9" style="2"/>
    <col min="7169" max="7169" width="19.625" style="2" customWidth="1"/>
    <col min="7170" max="7170" width="25.375" style="2" bestFit="1" customWidth="1"/>
    <col min="7171" max="7171" width="9" style="2" bestFit="1" customWidth="1"/>
    <col min="7172" max="7172" width="8.125" style="2" customWidth="1"/>
    <col min="7173" max="7173" width="9.625" style="2" customWidth="1"/>
    <col min="7174" max="7174" width="9" style="2" bestFit="1" customWidth="1"/>
    <col min="7175" max="7175" width="8" style="2" customWidth="1"/>
    <col min="7176" max="7176" width="22" style="2" customWidth="1"/>
    <col min="7177" max="7177" width="8.75" style="2" customWidth="1"/>
    <col min="7178" max="7424" width="9" style="2"/>
    <col min="7425" max="7425" width="19.625" style="2" customWidth="1"/>
    <col min="7426" max="7426" width="25.375" style="2" bestFit="1" customWidth="1"/>
    <col min="7427" max="7427" width="9" style="2" bestFit="1" customWidth="1"/>
    <col min="7428" max="7428" width="8.125" style="2" customWidth="1"/>
    <col min="7429" max="7429" width="9.625" style="2" customWidth="1"/>
    <col min="7430" max="7430" width="9" style="2" bestFit="1" customWidth="1"/>
    <col min="7431" max="7431" width="8" style="2" customWidth="1"/>
    <col min="7432" max="7432" width="22" style="2" customWidth="1"/>
    <col min="7433" max="7433" width="8.75" style="2" customWidth="1"/>
    <col min="7434" max="7680" width="9" style="2"/>
    <col min="7681" max="7681" width="19.625" style="2" customWidth="1"/>
    <col min="7682" max="7682" width="25.375" style="2" bestFit="1" customWidth="1"/>
    <col min="7683" max="7683" width="9" style="2" bestFit="1" customWidth="1"/>
    <col min="7684" max="7684" width="8.125" style="2" customWidth="1"/>
    <col min="7685" max="7685" width="9.625" style="2" customWidth="1"/>
    <col min="7686" max="7686" width="9" style="2" bestFit="1" customWidth="1"/>
    <col min="7687" max="7687" width="8" style="2" customWidth="1"/>
    <col min="7688" max="7688" width="22" style="2" customWidth="1"/>
    <col min="7689" max="7689" width="8.75" style="2" customWidth="1"/>
    <col min="7690" max="7936" width="9" style="2"/>
    <col min="7937" max="7937" width="19.625" style="2" customWidth="1"/>
    <col min="7938" max="7938" width="25.375" style="2" bestFit="1" customWidth="1"/>
    <col min="7939" max="7939" width="9" style="2" bestFit="1" customWidth="1"/>
    <col min="7940" max="7940" width="8.125" style="2" customWidth="1"/>
    <col min="7941" max="7941" width="9.625" style="2" customWidth="1"/>
    <col min="7942" max="7942" width="9" style="2" bestFit="1" customWidth="1"/>
    <col min="7943" max="7943" width="8" style="2" customWidth="1"/>
    <col min="7944" max="7944" width="22" style="2" customWidth="1"/>
    <col min="7945" max="7945" width="8.75" style="2" customWidth="1"/>
    <col min="7946" max="8192" width="9" style="2"/>
    <col min="8193" max="8193" width="19.625" style="2" customWidth="1"/>
    <col min="8194" max="8194" width="25.375" style="2" bestFit="1" customWidth="1"/>
    <col min="8195" max="8195" width="9" style="2" bestFit="1" customWidth="1"/>
    <col min="8196" max="8196" width="8.125" style="2" customWidth="1"/>
    <col min="8197" max="8197" width="9.625" style="2" customWidth="1"/>
    <col min="8198" max="8198" width="9" style="2" bestFit="1" customWidth="1"/>
    <col min="8199" max="8199" width="8" style="2" customWidth="1"/>
    <col min="8200" max="8200" width="22" style="2" customWidth="1"/>
    <col min="8201" max="8201" width="8.75" style="2" customWidth="1"/>
    <col min="8202" max="8448" width="9" style="2"/>
    <col min="8449" max="8449" width="19.625" style="2" customWidth="1"/>
    <col min="8450" max="8450" width="25.375" style="2" bestFit="1" customWidth="1"/>
    <col min="8451" max="8451" width="9" style="2" bestFit="1" customWidth="1"/>
    <col min="8452" max="8452" width="8.125" style="2" customWidth="1"/>
    <col min="8453" max="8453" width="9.625" style="2" customWidth="1"/>
    <col min="8454" max="8454" width="9" style="2" bestFit="1" customWidth="1"/>
    <col min="8455" max="8455" width="8" style="2" customWidth="1"/>
    <col min="8456" max="8456" width="22" style="2" customWidth="1"/>
    <col min="8457" max="8457" width="8.75" style="2" customWidth="1"/>
    <col min="8458" max="8704" width="9" style="2"/>
    <col min="8705" max="8705" width="19.625" style="2" customWidth="1"/>
    <col min="8706" max="8706" width="25.375" style="2" bestFit="1" customWidth="1"/>
    <col min="8707" max="8707" width="9" style="2" bestFit="1" customWidth="1"/>
    <col min="8708" max="8708" width="8.125" style="2" customWidth="1"/>
    <col min="8709" max="8709" width="9.625" style="2" customWidth="1"/>
    <col min="8710" max="8710" width="9" style="2" bestFit="1" customWidth="1"/>
    <col min="8711" max="8711" width="8" style="2" customWidth="1"/>
    <col min="8712" max="8712" width="22" style="2" customWidth="1"/>
    <col min="8713" max="8713" width="8.75" style="2" customWidth="1"/>
    <col min="8714" max="8960" width="9" style="2"/>
    <col min="8961" max="8961" width="19.625" style="2" customWidth="1"/>
    <col min="8962" max="8962" width="25.375" style="2" bestFit="1" customWidth="1"/>
    <col min="8963" max="8963" width="9" style="2" bestFit="1" customWidth="1"/>
    <col min="8964" max="8964" width="8.125" style="2" customWidth="1"/>
    <col min="8965" max="8965" width="9.625" style="2" customWidth="1"/>
    <col min="8966" max="8966" width="9" style="2" bestFit="1" customWidth="1"/>
    <col min="8967" max="8967" width="8" style="2" customWidth="1"/>
    <col min="8968" max="8968" width="22" style="2" customWidth="1"/>
    <col min="8969" max="8969" width="8.75" style="2" customWidth="1"/>
    <col min="8970" max="9216" width="9" style="2"/>
    <col min="9217" max="9217" width="19.625" style="2" customWidth="1"/>
    <col min="9218" max="9218" width="25.375" style="2" bestFit="1" customWidth="1"/>
    <col min="9219" max="9219" width="9" style="2" bestFit="1" customWidth="1"/>
    <col min="9220" max="9220" width="8.125" style="2" customWidth="1"/>
    <col min="9221" max="9221" width="9.625" style="2" customWidth="1"/>
    <col min="9222" max="9222" width="9" style="2" bestFit="1" customWidth="1"/>
    <col min="9223" max="9223" width="8" style="2" customWidth="1"/>
    <col min="9224" max="9224" width="22" style="2" customWidth="1"/>
    <col min="9225" max="9225" width="8.75" style="2" customWidth="1"/>
    <col min="9226" max="9472" width="9" style="2"/>
    <col min="9473" max="9473" width="19.625" style="2" customWidth="1"/>
    <col min="9474" max="9474" width="25.375" style="2" bestFit="1" customWidth="1"/>
    <col min="9475" max="9475" width="9" style="2" bestFit="1" customWidth="1"/>
    <col min="9476" max="9476" width="8.125" style="2" customWidth="1"/>
    <col min="9477" max="9477" width="9.625" style="2" customWidth="1"/>
    <col min="9478" max="9478" width="9" style="2" bestFit="1" customWidth="1"/>
    <col min="9479" max="9479" width="8" style="2" customWidth="1"/>
    <col min="9480" max="9480" width="22" style="2" customWidth="1"/>
    <col min="9481" max="9481" width="8.75" style="2" customWidth="1"/>
    <col min="9482" max="9728" width="9" style="2"/>
    <col min="9729" max="9729" width="19.625" style="2" customWidth="1"/>
    <col min="9730" max="9730" width="25.375" style="2" bestFit="1" customWidth="1"/>
    <col min="9731" max="9731" width="9" style="2" bestFit="1" customWidth="1"/>
    <col min="9732" max="9732" width="8.125" style="2" customWidth="1"/>
    <col min="9733" max="9733" width="9.625" style="2" customWidth="1"/>
    <col min="9734" max="9734" width="9" style="2" bestFit="1" customWidth="1"/>
    <col min="9735" max="9735" width="8" style="2" customWidth="1"/>
    <col min="9736" max="9736" width="22" style="2" customWidth="1"/>
    <col min="9737" max="9737" width="8.75" style="2" customWidth="1"/>
    <col min="9738" max="9984" width="9" style="2"/>
    <col min="9985" max="9985" width="19.625" style="2" customWidth="1"/>
    <col min="9986" max="9986" width="25.375" style="2" bestFit="1" customWidth="1"/>
    <col min="9987" max="9987" width="9" style="2" bestFit="1" customWidth="1"/>
    <col min="9988" max="9988" width="8.125" style="2" customWidth="1"/>
    <col min="9989" max="9989" width="9.625" style="2" customWidth="1"/>
    <col min="9990" max="9990" width="9" style="2" bestFit="1" customWidth="1"/>
    <col min="9991" max="9991" width="8" style="2" customWidth="1"/>
    <col min="9992" max="9992" width="22" style="2" customWidth="1"/>
    <col min="9993" max="9993" width="8.75" style="2" customWidth="1"/>
    <col min="9994" max="10240" width="9" style="2"/>
    <col min="10241" max="10241" width="19.625" style="2" customWidth="1"/>
    <col min="10242" max="10242" width="25.375" style="2" bestFit="1" customWidth="1"/>
    <col min="10243" max="10243" width="9" style="2" bestFit="1" customWidth="1"/>
    <col min="10244" max="10244" width="8.125" style="2" customWidth="1"/>
    <col min="10245" max="10245" width="9.625" style="2" customWidth="1"/>
    <col min="10246" max="10246" width="9" style="2" bestFit="1" customWidth="1"/>
    <col min="10247" max="10247" width="8" style="2" customWidth="1"/>
    <col min="10248" max="10248" width="22" style="2" customWidth="1"/>
    <col min="10249" max="10249" width="8.75" style="2" customWidth="1"/>
    <col min="10250" max="10496" width="9" style="2"/>
    <col min="10497" max="10497" width="19.625" style="2" customWidth="1"/>
    <col min="10498" max="10498" width="25.375" style="2" bestFit="1" customWidth="1"/>
    <col min="10499" max="10499" width="9" style="2" bestFit="1" customWidth="1"/>
    <col min="10500" max="10500" width="8.125" style="2" customWidth="1"/>
    <col min="10501" max="10501" width="9.625" style="2" customWidth="1"/>
    <col min="10502" max="10502" width="9" style="2" bestFit="1" customWidth="1"/>
    <col min="10503" max="10503" width="8" style="2" customWidth="1"/>
    <col min="10504" max="10504" width="22" style="2" customWidth="1"/>
    <col min="10505" max="10505" width="8.75" style="2" customWidth="1"/>
    <col min="10506" max="10752" width="9" style="2"/>
    <col min="10753" max="10753" width="19.625" style="2" customWidth="1"/>
    <col min="10754" max="10754" width="25.375" style="2" bestFit="1" customWidth="1"/>
    <col min="10755" max="10755" width="9" style="2" bestFit="1" customWidth="1"/>
    <col min="10756" max="10756" width="8.125" style="2" customWidth="1"/>
    <col min="10757" max="10757" width="9.625" style="2" customWidth="1"/>
    <col min="10758" max="10758" width="9" style="2" bestFit="1" customWidth="1"/>
    <col min="10759" max="10759" width="8" style="2" customWidth="1"/>
    <col min="10760" max="10760" width="22" style="2" customWidth="1"/>
    <col min="10761" max="10761" width="8.75" style="2" customWidth="1"/>
    <col min="10762" max="11008" width="9" style="2"/>
    <col min="11009" max="11009" width="19.625" style="2" customWidth="1"/>
    <col min="11010" max="11010" width="25.375" style="2" bestFit="1" customWidth="1"/>
    <col min="11011" max="11011" width="9" style="2" bestFit="1" customWidth="1"/>
    <col min="11012" max="11012" width="8.125" style="2" customWidth="1"/>
    <col min="11013" max="11013" width="9.625" style="2" customWidth="1"/>
    <col min="11014" max="11014" width="9" style="2" bestFit="1" customWidth="1"/>
    <col min="11015" max="11015" width="8" style="2" customWidth="1"/>
    <col min="11016" max="11016" width="22" style="2" customWidth="1"/>
    <col min="11017" max="11017" width="8.75" style="2" customWidth="1"/>
    <col min="11018" max="11264" width="9" style="2"/>
    <col min="11265" max="11265" width="19.625" style="2" customWidth="1"/>
    <col min="11266" max="11266" width="25.375" style="2" bestFit="1" customWidth="1"/>
    <col min="11267" max="11267" width="9" style="2" bestFit="1" customWidth="1"/>
    <col min="11268" max="11268" width="8.125" style="2" customWidth="1"/>
    <col min="11269" max="11269" width="9.625" style="2" customWidth="1"/>
    <col min="11270" max="11270" width="9" style="2" bestFit="1" customWidth="1"/>
    <col min="11271" max="11271" width="8" style="2" customWidth="1"/>
    <col min="11272" max="11272" width="22" style="2" customWidth="1"/>
    <col min="11273" max="11273" width="8.75" style="2" customWidth="1"/>
    <col min="11274" max="11520" width="9" style="2"/>
    <col min="11521" max="11521" width="19.625" style="2" customWidth="1"/>
    <col min="11522" max="11522" width="25.375" style="2" bestFit="1" customWidth="1"/>
    <col min="11523" max="11523" width="9" style="2" bestFit="1" customWidth="1"/>
    <col min="11524" max="11524" width="8.125" style="2" customWidth="1"/>
    <col min="11525" max="11525" width="9.625" style="2" customWidth="1"/>
    <col min="11526" max="11526" width="9" style="2" bestFit="1" customWidth="1"/>
    <col min="11527" max="11527" width="8" style="2" customWidth="1"/>
    <col min="11528" max="11528" width="22" style="2" customWidth="1"/>
    <col min="11529" max="11529" width="8.75" style="2" customWidth="1"/>
    <col min="11530" max="11776" width="9" style="2"/>
    <col min="11777" max="11777" width="19.625" style="2" customWidth="1"/>
    <col min="11778" max="11778" width="25.375" style="2" bestFit="1" customWidth="1"/>
    <col min="11779" max="11779" width="9" style="2" bestFit="1" customWidth="1"/>
    <col min="11780" max="11780" width="8.125" style="2" customWidth="1"/>
    <col min="11781" max="11781" width="9.625" style="2" customWidth="1"/>
    <col min="11782" max="11782" width="9" style="2" bestFit="1" customWidth="1"/>
    <col min="11783" max="11783" width="8" style="2" customWidth="1"/>
    <col min="11784" max="11784" width="22" style="2" customWidth="1"/>
    <col min="11785" max="11785" width="8.75" style="2" customWidth="1"/>
    <col min="11786" max="12032" width="9" style="2"/>
    <col min="12033" max="12033" width="19.625" style="2" customWidth="1"/>
    <col min="12034" max="12034" width="25.375" style="2" bestFit="1" customWidth="1"/>
    <col min="12035" max="12035" width="9" style="2" bestFit="1" customWidth="1"/>
    <col min="12036" max="12036" width="8.125" style="2" customWidth="1"/>
    <col min="12037" max="12037" width="9.625" style="2" customWidth="1"/>
    <col min="12038" max="12038" width="9" style="2" bestFit="1" customWidth="1"/>
    <col min="12039" max="12039" width="8" style="2" customWidth="1"/>
    <col min="12040" max="12040" width="22" style="2" customWidth="1"/>
    <col min="12041" max="12041" width="8.75" style="2" customWidth="1"/>
    <col min="12042" max="12288" width="9" style="2"/>
    <col min="12289" max="12289" width="19.625" style="2" customWidth="1"/>
    <col min="12290" max="12290" width="25.375" style="2" bestFit="1" customWidth="1"/>
    <col min="12291" max="12291" width="9" style="2" bestFit="1" customWidth="1"/>
    <col min="12292" max="12292" width="8.125" style="2" customWidth="1"/>
    <col min="12293" max="12293" width="9.625" style="2" customWidth="1"/>
    <col min="12294" max="12294" width="9" style="2" bestFit="1" customWidth="1"/>
    <col min="12295" max="12295" width="8" style="2" customWidth="1"/>
    <col min="12296" max="12296" width="22" style="2" customWidth="1"/>
    <col min="12297" max="12297" width="8.75" style="2" customWidth="1"/>
    <col min="12298" max="12544" width="9" style="2"/>
    <col min="12545" max="12545" width="19.625" style="2" customWidth="1"/>
    <col min="12546" max="12546" width="25.375" style="2" bestFit="1" customWidth="1"/>
    <col min="12547" max="12547" width="9" style="2" bestFit="1" customWidth="1"/>
    <col min="12548" max="12548" width="8.125" style="2" customWidth="1"/>
    <col min="12549" max="12549" width="9.625" style="2" customWidth="1"/>
    <col min="12550" max="12550" width="9" style="2" bestFit="1" customWidth="1"/>
    <col min="12551" max="12551" width="8" style="2" customWidth="1"/>
    <col min="12552" max="12552" width="22" style="2" customWidth="1"/>
    <col min="12553" max="12553" width="8.75" style="2" customWidth="1"/>
    <col min="12554" max="12800" width="9" style="2"/>
    <col min="12801" max="12801" width="19.625" style="2" customWidth="1"/>
    <col min="12802" max="12802" width="25.375" style="2" bestFit="1" customWidth="1"/>
    <col min="12803" max="12803" width="9" style="2" bestFit="1" customWidth="1"/>
    <col min="12804" max="12804" width="8.125" style="2" customWidth="1"/>
    <col min="12805" max="12805" width="9.625" style="2" customWidth="1"/>
    <col min="12806" max="12806" width="9" style="2" bestFit="1" customWidth="1"/>
    <col min="12807" max="12807" width="8" style="2" customWidth="1"/>
    <col min="12808" max="12808" width="22" style="2" customWidth="1"/>
    <col min="12809" max="12809" width="8.75" style="2" customWidth="1"/>
    <col min="12810" max="13056" width="9" style="2"/>
    <col min="13057" max="13057" width="19.625" style="2" customWidth="1"/>
    <col min="13058" max="13058" width="25.375" style="2" bestFit="1" customWidth="1"/>
    <col min="13059" max="13059" width="9" style="2" bestFit="1" customWidth="1"/>
    <col min="13060" max="13060" width="8.125" style="2" customWidth="1"/>
    <col min="13061" max="13061" width="9.625" style="2" customWidth="1"/>
    <col min="13062" max="13062" width="9" style="2" bestFit="1" customWidth="1"/>
    <col min="13063" max="13063" width="8" style="2" customWidth="1"/>
    <col min="13064" max="13064" width="22" style="2" customWidth="1"/>
    <col min="13065" max="13065" width="8.75" style="2" customWidth="1"/>
    <col min="13066" max="13312" width="9" style="2"/>
    <col min="13313" max="13313" width="19.625" style="2" customWidth="1"/>
    <col min="13314" max="13314" width="25.375" style="2" bestFit="1" customWidth="1"/>
    <col min="13315" max="13315" width="9" style="2" bestFit="1" customWidth="1"/>
    <col min="13316" max="13316" width="8.125" style="2" customWidth="1"/>
    <col min="13317" max="13317" width="9.625" style="2" customWidth="1"/>
    <col min="13318" max="13318" width="9" style="2" bestFit="1" customWidth="1"/>
    <col min="13319" max="13319" width="8" style="2" customWidth="1"/>
    <col min="13320" max="13320" width="22" style="2" customWidth="1"/>
    <col min="13321" max="13321" width="8.75" style="2" customWidth="1"/>
    <col min="13322" max="13568" width="9" style="2"/>
    <col min="13569" max="13569" width="19.625" style="2" customWidth="1"/>
    <col min="13570" max="13570" width="25.375" style="2" bestFit="1" customWidth="1"/>
    <col min="13571" max="13571" width="9" style="2" bestFit="1" customWidth="1"/>
    <col min="13572" max="13572" width="8.125" style="2" customWidth="1"/>
    <col min="13573" max="13573" width="9.625" style="2" customWidth="1"/>
    <col min="13574" max="13574" width="9" style="2" bestFit="1" customWidth="1"/>
    <col min="13575" max="13575" width="8" style="2" customWidth="1"/>
    <col min="13576" max="13576" width="22" style="2" customWidth="1"/>
    <col min="13577" max="13577" width="8.75" style="2" customWidth="1"/>
    <col min="13578" max="13824" width="9" style="2"/>
    <col min="13825" max="13825" width="19.625" style="2" customWidth="1"/>
    <col min="13826" max="13826" width="25.375" style="2" bestFit="1" customWidth="1"/>
    <col min="13827" max="13827" width="9" style="2" bestFit="1" customWidth="1"/>
    <col min="13828" max="13828" width="8.125" style="2" customWidth="1"/>
    <col min="13829" max="13829" width="9.625" style="2" customWidth="1"/>
    <col min="13830" max="13830" width="9" style="2" bestFit="1" customWidth="1"/>
    <col min="13831" max="13831" width="8" style="2" customWidth="1"/>
    <col min="13832" max="13832" width="22" style="2" customWidth="1"/>
    <col min="13833" max="13833" width="8.75" style="2" customWidth="1"/>
    <col min="13834" max="14080" width="9" style="2"/>
    <col min="14081" max="14081" width="19.625" style="2" customWidth="1"/>
    <col min="14082" max="14082" width="25.375" style="2" bestFit="1" customWidth="1"/>
    <col min="14083" max="14083" width="9" style="2" bestFit="1" customWidth="1"/>
    <col min="14084" max="14084" width="8.125" style="2" customWidth="1"/>
    <col min="14085" max="14085" width="9.625" style="2" customWidth="1"/>
    <col min="14086" max="14086" width="9" style="2" bestFit="1" customWidth="1"/>
    <col min="14087" max="14087" width="8" style="2" customWidth="1"/>
    <col min="14088" max="14088" width="22" style="2" customWidth="1"/>
    <col min="14089" max="14089" width="8.75" style="2" customWidth="1"/>
    <col min="14090" max="14336" width="9" style="2"/>
    <col min="14337" max="14337" width="19.625" style="2" customWidth="1"/>
    <col min="14338" max="14338" width="25.375" style="2" bestFit="1" customWidth="1"/>
    <col min="14339" max="14339" width="9" style="2" bestFit="1" customWidth="1"/>
    <col min="14340" max="14340" width="8.125" style="2" customWidth="1"/>
    <col min="14341" max="14341" width="9.625" style="2" customWidth="1"/>
    <col min="14342" max="14342" width="9" style="2" bestFit="1" customWidth="1"/>
    <col min="14343" max="14343" width="8" style="2" customWidth="1"/>
    <col min="14344" max="14344" width="22" style="2" customWidth="1"/>
    <col min="14345" max="14345" width="8.75" style="2" customWidth="1"/>
    <col min="14346" max="14592" width="9" style="2"/>
    <col min="14593" max="14593" width="19.625" style="2" customWidth="1"/>
    <col min="14594" max="14594" width="25.375" style="2" bestFit="1" customWidth="1"/>
    <col min="14595" max="14595" width="9" style="2" bestFit="1" customWidth="1"/>
    <col min="14596" max="14596" width="8.125" style="2" customWidth="1"/>
    <col min="14597" max="14597" width="9.625" style="2" customWidth="1"/>
    <col min="14598" max="14598" width="9" style="2" bestFit="1" customWidth="1"/>
    <col min="14599" max="14599" width="8" style="2" customWidth="1"/>
    <col min="14600" max="14600" width="22" style="2" customWidth="1"/>
    <col min="14601" max="14601" width="8.75" style="2" customWidth="1"/>
    <col min="14602" max="14848" width="9" style="2"/>
    <col min="14849" max="14849" width="19.625" style="2" customWidth="1"/>
    <col min="14850" max="14850" width="25.375" style="2" bestFit="1" customWidth="1"/>
    <col min="14851" max="14851" width="9" style="2" bestFit="1" customWidth="1"/>
    <col min="14852" max="14852" width="8.125" style="2" customWidth="1"/>
    <col min="14853" max="14853" width="9.625" style="2" customWidth="1"/>
    <col min="14854" max="14854" width="9" style="2" bestFit="1" customWidth="1"/>
    <col min="14855" max="14855" width="8" style="2" customWidth="1"/>
    <col min="14856" max="14856" width="22" style="2" customWidth="1"/>
    <col min="14857" max="14857" width="8.75" style="2" customWidth="1"/>
    <col min="14858" max="15104" width="9" style="2"/>
    <col min="15105" max="15105" width="19.625" style="2" customWidth="1"/>
    <col min="15106" max="15106" width="25.375" style="2" bestFit="1" customWidth="1"/>
    <col min="15107" max="15107" width="9" style="2" bestFit="1" customWidth="1"/>
    <col min="15108" max="15108" width="8.125" style="2" customWidth="1"/>
    <col min="15109" max="15109" width="9.625" style="2" customWidth="1"/>
    <col min="15110" max="15110" width="9" style="2" bestFit="1" customWidth="1"/>
    <col min="15111" max="15111" width="8" style="2" customWidth="1"/>
    <col min="15112" max="15112" width="22" style="2" customWidth="1"/>
    <col min="15113" max="15113" width="8.75" style="2" customWidth="1"/>
    <col min="15114" max="15360" width="9" style="2"/>
    <col min="15361" max="15361" width="19.625" style="2" customWidth="1"/>
    <col min="15362" max="15362" width="25.375" style="2" bestFit="1" customWidth="1"/>
    <col min="15363" max="15363" width="9" style="2" bestFit="1" customWidth="1"/>
    <col min="15364" max="15364" width="8.125" style="2" customWidth="1"/>
    <col min="15365" max="15365" width="9.625" style="2" customWidth="1"/>
    <col min="15366" max="15366" width="9" style="2" bestFit="1" customWidth="1"/>
    <col min="15367" max="15367" width="8" style="2" customWidth="1"/>
    <col min="15368" max="15368" width="22" style="2" customWidth="1"/>
    <col min="15369" max="15369" width="8.75" style="2" customWidth="1"/>
    <col min="15370" max="15616" width="9" style="2"/>
    <col min="15617" max="15617" width="19.625" style="2" customWidth="1"/>
    <col min="15618" max="15618" width="25.375" style="2" bestFit="1" customWidth="1"/>
    <col min="15619" max="15619" width="9" style="2" bestFit="1" customWidth="1"/>
    <col min="15620" max="15620" width="8.125" style="2" customWidth="1"/>
    <col min="15621" max="15621" width="9.625" style="2" customWidth="1"/>
    <col min="15622" max="15622" width="9" style="2" bestFit="1" customWidth="1"/>
    <col min="15623" max="15623" width="8" style="2" customWidth="1"/>
    <col min="15624" max="15624" width="22" style="2" customWidth="1"/>
    <col min="15625" max="15625" width="8.75" style="2" customWidth="1"/>
    <col min="15626" max="15872" width="9" style="2"/>
    <col min="15873" max="15873" width="19.625" style="2" customWidth="1"/>
    <col min="15874" max="15874" width="25.375" style="2" bestFit="1" customWidth="1"/>
    <col min="15875" max="15875" width="9" style="2" bestFit="1" customWidth="1"/>
    <col min="15876" max="15876" width="8.125" style="2" customWidth="1"/>
    <col min="15877" max="15877" width="9.625" style="2" customWidth="1"/>
    <col min="15878" max="15878" width="9" style="2" bestFit="1" customWidth="1"/>
    <col min="15879" max="15879" width="8" style="2" customWidth="1"/>
    <col min="15880" max="15880" width="22" style="2" customWidth="1"/>
    <col min="15881" max="15881" width="8.75" style="2" customWidth="1"/>
    <col min="15882" max="16128" width="9" style="2"/>
    <col min="16129" max="16129" width="19.625" style="2" customWidth="1"/>
    <col min="16130" max="16130" width="25.375" style="2" bestFit="1" customWidth="1"/>
    <col min="16131" max="16131" width="9" style="2" bestFit="1" customWidth="1"/>
    <col min="16132" max="16132" width="8.125" style="2" customWidth="1"/>
    <col min="16133" max="16133" width="9.625" style="2" customWidth="1"/>
    <col min="16134" max="16134" width="9" style="2" bestFit="1" customWidth="1"/>
    <col min="16135" max="16135" width="8" style="2" customWidth="1"/>
    <col min="16136" max="16136" width="22" style="2" customWidth="1"/>
    <col min="16137" max="16137" width="8.75" style="2" customWidth="1"/>
    <col min="16138" max="16384" width="9" style="2"/>
  </cols>
  <sheetData>
    <row r="1" spans="1:8" ht="18" customHeight="1">
      <c r="A1" s="1" t="s">
        <v>367</v>
      </c>
      <c r="E1" s="3" t="s">
        <v>0</v>
      </c>
      <c r="F1" s="173"/>
      <c r="G1" s="174"/>
      <c r="H1" s="175"/>
    </row>
    <row r="2" spans="1:8" ht="17.25" customHeight="1">
      <c r="E2" s="176" t="s">
        <v>1</v>
      </c>
      <c r="F2" s="4" t="s">
        <v>314</v>
      </c>
      <c r="G2" s="5"/>
      <c r="H2" s="6"/>
    </row>
    <row r="3" spans="1:8" ht="17.25" customHeight="1" thickBot="1">
      <c r="E3" s="177"/>
      <c r="F3" s="7" t="s">
        <v>315</v>
      </c>
      <c r="G3" s="8"/>
      <c r="H3" s="9"/>
    </row>
    <row r="4" spans="1:8">
      <c r="F4" s="10"/>
    </row>
    <row r="5" spans="1:8">
      <c r="F5" s="10"/>
      <c r="G5" s="2" t="s">
        <v>2</v>
      </c>
      <c r="H5" s="11" t="s">
        <v>3</v>
      </c>
    </row>
    <row r="6" spans="1:8" ht="30" customHeight="1">
      <c r="A6" s="178" t="s">
        <v>4</v>
      </c>
      <c r="B6" s="178"/>
      <c r="C6" s="178"/>
      <c r="D6" s="178"/>
      <c r="E6" s="178"/>
      <c r="F6" s="178"/>
      <c r="G6" s="178"/>
      <c r="H6" s="178"/>
    </row>
    <row r="7" spans="1:8" ht="20.100000000000001" customHeight="1">
      <c r="A7" s="170" t="s">
        <v>5</v>
      </c>
      <c r="B7" s="169" t="s">
        <v>6</v>
      </c>
      <c r="C7" s="169"/>
      <c r="D7" s="170"/>
      <c r="E7" s="170"/>
      <c r="F7" s="170"/>
      <c r="G7" s="170"/>
      <c r="H7" s="170"/>
    </row>
    <row r="8" spans="1:8" ht="20.100000000000001" customHeight="1">
      <c r="A8" s="170"/>
      <c r="B8" s="170"/>
      <c r="C8" s="170"/>
      <c r="D8" s="170"/>
      <c r="E8" s="170"/>
      <c r="F8" s="170"/>
      <c r="G8" s="170"/>
      <c r="H8" s="170"/>
    </row>
    <row r="9" spans="1:8" ht="20.100000000000001" customHeight="1">
      <c r="A9" s="170" t="s">
        <v>7</v>
      </c>
      <c r="B9" s="169" t="s">
        <v>8</v>
      </c>
      <c r="C9" s="169"/>
      <c r="D9" s="170"/>
      <c r="E9" s="170"/>
      <c r="F9" s="170"/>
      <c r="G9" s="170"/>
      <c r="H9" s="170"/>
    </row>
    <row r="10" spans="1:8" ht="20.100000000000001" customHeight="1">
      <c r="A10" s="170"/>
      <c r="B10" s="170"/>
      <c r="C10" s="170"/>
      <c r="D10" s="170"/>
      <c r="E10" s="170"/>
      <c r="F10" s="170"/>
      <c r="G10" s="170"/>
      <c r="H10" s="170"/>
    </row>
    <row r="11" spans="1:8" ht="30" customHeight="1">
      <c r="A11" s="169" t="s">
        <v>9</v>
      </c>
      <c r="B11" s="12" t="s">
        <v>10</v>
      </c>
      <c r="C11" s="171"/>
      <c r="D11" s="171"/>
      <c r="E11" s="171"/>
      <c r="F11" s="171"/>
      <c r="G11" s="171"/>
      <c r="H11" s="171"/>
    </row>
    <row r="12" spans="1:8" ht="30" customHeight="1">
      <c r="A12" s="170"/>
      <c r="B12" s="13" t="s">
        <v>11</v>
      </c>
      <c r="C12" s="172"/>
      <c r="D12" s="172"/>
      <c r="E12" s="172"/>
      <c r="F12" s="172"/>
      <c r="G12" s="172"/>
      <c r="H12" s="172"/>
    </row>
    <row r="13" spans="1:8" ht="30" customHeight="1">
      <c r="A13" s="170"/>
      <c r="B13" s="13" t="s">
        <v>12</v>
      </c>
      <c r="C13" s="172"/>
      <c r="D13" s="172"/>
      <c r="E13" s="172"/>
      <c r="F13" s="172"/>
      <c r="G13" s="172"/>
      <c r="H13" s="172"/>
    </row>
    <row r="14" spans="1:8" ht="30" customHeight="1">
      <c r="A14" s="170"/>
      <c r="B14" s="13" t="s">
        <v>13</v>
      </c>
      <c r="C14" s="172"/>
      <c r="D14" s="172"/>
      <c r="E14" s="172"/>
      <c r="F14" s="172"/>
      <c r="G14" s="172"/>
      <c r="H14" s="172"/>
    </row>
    <row r="15" spans="1:8" ht="30" customHeight="1">
      <c r="A15" s="170"/>
      <c r="B15" s="13" t="s">
        <v>14</v>
      </c>
      <c r="C15" s="172"/>
      <c r="D15" s="172"/>
      <c r="E15" s="172"/>
      <c r="F15" s="172"/>
      <c r="G15" s="172"/>
      <c r="H15" s="172"/>
    </row>
    <row r="16" spans="1:8" ht="30" customHeight="1">
      <c r="A16" s="170"/>
      <c r="B16" s="13" t="s">
        <v>15</v>
      </c>
      <c r="C16" s="172"/>
      <c r="D16" s="172"/>
      <c r="E16" s="172"/>
      <c r="F16" s="172"/>
      <c r="G16" s="172"/>
      <c r="H16" s="172"/>
    </row>
    <row r="17" spans="1:8" ht="30.75" customHeight="1">
      <c r="A17" s="170" t="s">
        <v>16</v>
      </c>
      <c r="B17" s="13" t="s">
        <v>17</v>
      </c>
      <c r="C17" s="172"/>
      <c r="D17" s="172"/>
      <c r="E17" s="172"/>
      <c r="F17" s="172"/>
      <c r="G17" s="172"/>
      <c r="H17" s="172"/>
    </row>
    <row r="18" spans="1:8" ht="30.75" customHeight="1">
      <c r="A18" s="170"/>
      <c r="B18" s="13" t="s">
        <v>18</v>
      </c>
      <c r="C18" s="170" t="s">
        <v>19</v>
      </c>
      <c r="D18" s="170"/>
      <c r="E18" s="170"/>
      <c r="F18" s="170"/>
      <c r="G18" s="170"/>
      <c r="H18" s="170"/>
    </row>
    <row r="19" spans="1:8" ht="42" customHeight="1">
      <c r="A19" s="170"/>
      <c r="B19" s="13" t="s">
        <v>20</v>
      </c>
      <c r="C19" s="169" t="s">
        <v>21</v>
      </c>
      <c r="D19" s="170"/>
      <c r="E19" s="170"/>
      <c r="F19" s="170"/>
      <c r="G19" s="170"/>
      <c r="H19" s="170"/>
    </row>
    <row r="20" spans="1:8" ht="43.5" customHeight="1">
      <c r="A20" s="170"/>
      <c r="B20" s="172" t="s">
        <v>22</v>
      </c>
      <c r="C20" s="172"/>
      <c r="D20" s="172"/>
      <c r="E20" s="172"/>
      <c r="F20" s="172"/>
      <c r="G20" s="172"/>
      <c r="H20" s="172"/>
    </row>
    <row r="21" spans="1:8" ht="76.5" customHeight="1">
      <c r="A21" s="170"/>
      <c r="B21" s="172"/>
      <c r="C21" s="169" t="s">
        <v>23</v>
      </c>
      <c r="D21" s="170"/>
      <c r="E21" s="170"/>
      <c r="F21" s="170"/>
      <c r="G21" s="170"/>
      <c r="H21" s="170"/>
    </row>
    <row r="22" spans="1:8" ht="34.5" customHeight="1">
      <c r="A22" s="170"/>
      <c r="B22" s="172"/>
      <c r="C22" s="179" t="s">
        <v>24</v>
      </c>
      <c r="D22" s="179"/>
      <c r="E22" s="179"/>
      <c r="F22" s="179"/>
      <c r="G22" s="179"/>
      <c r="H22" s="179"/>
    </row>
    <row r="23" spans="1:8" ht="64.5" customHeight="1">
      <c r="A23" s="170"/>
      <c r="B23" s="14" t="s">
        <v>25</v>
      </c>
      <c r="C23" s="172"/>
      <c r="D23" s="172"/>
      <c r="E23" s="172"/>
      <c r="F23" s="172"/>
      <c r="G23" s="172"/>
      <c r="H23" s="172"/>
    </row>
    <row r="24" spans="1:8" ht="30.75" customHeight="1">
      <c r="A24" s="170"/>
      <c r="B24" s="13" t="s">
        <v>26</v>
      </c>
      <c r="C24" s="172"/>
      <c r="D24" s="172"/>
      <c r="E24" s="172"/>
      <c r="F24" s="172"/>
      <c r="G24" s="172"/>
      <c r="H24" s="172"/>
    </row>
    <row r="25" spans="1:8" ht="30" customHeight="1">
      <c r="A25" s="170"/>
      <c r="B25" s="14" t="s">
        <v>27</v>
      </c>
      <c r="C25" s="171"/>
      <c r="D25" s="171"/>
      <c r="E25" s="171"/>
      <c r="F25" s="171"/>
      <c r="G25" s="171"/>
      <c r="H25" s="171"/>
    </row>
    <row r="26" spans="1:8" ht="30" customHeight="1">
      <c r="A26" s="170"/>
      <c r="B26" s="15" t="s">
        <v>28</v>
      </c>
      <c r="C26" s="170" t="s">
        <v>29</v>
      </c>
      <c r="D26" s="170"/>
      <c r="E26" s="170"/>
      <c r="F26" s="170"/>
      <c r="G26" s="170"/>
      <c r="H26" s="170"/>
    </row>
    <row r="27" spans="1:8" ht="30" customHeight="1">
      <c r="A27" s="170"/>
      <c r="B27" s="13" t="s">
        <v>30</v>
      </c>
      <c r="C27" s="170" t="s">
        <v>29</v>
      </c>
      <c r="D27" s="170"/>
      <c r="E27" s="170"/>
      <c r="F27" s="170"/>
      <c r="G27" s="170"/>
      <c r="H27" s="170"/>
    </row>
    <row r="28" spans="1:8" ht="30" customHeight="1">
      <c r="A28" s="170"/>
      <c r="B28" s="13" t="s">
        <v>31</v>
      </c>
      <c r="C28" s="170" t="s">
        <v>32</v>
      </c>
      <c r="D28" s="170"/>
      <c r="E28" s="170"/>
      <c r="F28" s="170"/>
      <c r="G28" s="170"/>
      <c r="H28" s="170"/>
    </row>
    <row r="29" spans="1:8" ht="30" customHeight="1">
      <c r="A29" s="170"/>
      <c r="B29" s="13" t="s">
        <v>33</v>
      </c>
      <c r="C29" s="170" t="s">
        <v>34</v>
      </c>
      <c r="D29" s="170"/>
      <c r="E29" s="170"/>
      <c r="F29" s="170"/>
      <c r="G29" s="170"/>
      <c r="H29" s="170"/>
    </row>
    <row r="30" spans="1:8" ht="61.5" customHeight="1">
      <c r="A30" s="170"/>
      <c r="B30" s="13" t="s">
        <v>35</v>
      </c>
      <c r="C30" s="169" t="s">
        <v>36</v>
      </c>
      <c r="D30" s="170"/>
      <c r="E30" s="170"/>
      <c r="F30" s="170"/>
      <c r="G30" s="170"/>
      <c r="H30" s="170"/>
    </row>
    <row r="31" spans="1:8" ht="30" customHeight="1">
      <c r="A31" s="170" t="s">
        <v>37</v>
      </c>
      <c r="B31" s="13" t="s">
        <v>38</v>
      </c>
      <c r="C31" s="16" t="s">
        <v>39</v>
      </c>
      <c r="D31" s="16"/>
      <c r="E31" s="181" t="s">
        <v>40</v>
      </c>
      <c r="F31" s="182"/>
      <c r="G31" s="182"/>
      <c r="H31" s="183"/>
    </row>
    <row r="32" spans="1:8" ht="30" customHeight="1">
      <c r="A32" s="170"/>
      <c r="B32" s="13" t="s">
        <v>41</v>
      </c>
      <c r="C32" s="16" t="s">
        <v>39</v>
      </c>
      <c r="D32" s="17"/>
      <c r="E32" s="181" t="s">
        <v>42</v>
      </c>
      <c r="F32" s="182"/>
      <c r="G32" s="182"/>
      <c r="H32" s="183"/>
    </row>
    <row r="33" spans="1:8" ht="30" customHeight="1">
      <c r="A33" s="170"/>
      <c r="B33" s="13" t="s">
        <v>43</v>
      </c>
      <c r="C33" s="16" t="s">
        <v>39</v>
      </c>
      <c r="D33" s="17"/>
      <c r="E33" s="184"/>
      <c r="F33" s="185"/>
      <c r="G33" s="185"/>
      <c r="H33" s="186"/>
    </row>
    <row r="34" spans="1:8" ht="30" customHeight="1">
      <c r="A34" s="170"/>
      <c r="B34" s="13" t="s">
        <v>44</v>
      </c>
      <c r="C34" s="170" t="s">
        <v>45</v>
      </c>
      <c r="D34" s="170"/>
      <c r="E34" s="170"/>
      <c r="F34" s="170"/>
      <c r="G34" s="170"/>
      <c r="H34" s="170"/>
    </row>
    <row r="35" spans="1:8" ht="30" customHeight="1">
      <c r="A35" s="170"/>
      <c r="B35" s="15" t="s">
        <v>46</v>
      </c>
      <c r="C35" s="170" t="s">
        <v>47</v>
      </c>
      <c r="D35" s="170"/>
      <c r="E35" s="170"/>
      <c r="F35" s="170"/>
      <c r="G35" s="187"/>
      <c r="H35" s="187"/>
    </row>
    <row r="36" spans="1:8" ht="30" customHeight="1">
      <c r="A36" s="170"/>
      <c r="B36" s="13" t="s">
        <v>48</v>
      </c>
      <c r="C36" s="18" t="s">
        <v>49</v>
      </c>
      <c r="D36" s="172" t="s">
        <v>50</v>
      </c>
      <c r="E36" s="172"/>
      <c r="F36" s="184"/>
      <c r="G36" s="185"/>
      <c r="H36" s="186"/>
    </row>
    <row r="37" spans="1:8" ht="30" customHeight="1">
      <c r="A37" s="170"/>
      <c r="B37" s="172" t="s">
        <v>51</v>
      </c>
      <c r="C37" s="13" t="s">
        <v>52</v>
      </c>
      <c r="D37" s="172" t="s">
        <v>53</v>
      </c>
      <c r="E37" s="172"/>
      <c r="F37" s="172" t="s">
        <v>54</v>
      </c>
      <c r="G37" s="180"/>
      <c r="H37" s="19" t="s">
        <v>55</v>
      </c>
    </row>
    <row r="38" spans="1:8" ht="30" customHeight="1">
      <c r="A38" s="170"/>
      <c r="B38" s="172"/>
      <c r="C38" s="18" t="s">
        <v>56</v>
      </c>
      <c r="D38" s="172" t="str">
        <f>D36</f>
        <v>○○科</v>
      </c>
      <c r="E38" s="172"/>
      <c r="F38" s="172" t="s">
        <v>57</v>
      </c>
      <c r="G38" s="172"/>
      <c r="H38" s="13" t="s">
        <v>58</v>
      </c>
    </row>
    <row r="39" spans="1:8" ht="30" customHeight="1">
      <c r="A39" s="170"/>
      <c r="B39" s="172"/>
      <c r="C39" s="18" t="s">
        <v>59</v>
      </c>
      <c r="D39" s="172"/>
      <c r="E39" s="172"/>
      <c r="F39" s="172"/>
      <c r="G39" s="172"/>
      <c r="H39" s="13"/>
    </row>
    <row r="40" spans="1:8" ht="30" customHeight="1">
      <c r="A40" s="170"/>
      <c r="B40" s="172"/>
      <c r="C40" s="18" t="s">
        <v>59</v>
      </c>
      <c r="D40" s="172"/>
      <c r="E40" s="172"/>
      <c r="F40" s="172"/>
      <c r="G40" s="172"/>
      <c r="H40" s="13"/>
    </row>
    <row r="41" spans="1:8" ht="30" customHeight="1">
      <c r="A41" s="170"/>
      <c r="B41" s="172"/>
      <c r="C41" s="18" t="s">
        <v>59</v>
      </c>
      <c r="D41" s="172"/>
      <c r="E41" s="172"/>
      <c r="F41" s="172"/>
      <c r="G41" s="172"/>
      <c r="H41" s="13"/>
    </row>
    <row r="42" spans="1:8" ht="30" customHeight="1">
      <c r="A42" s="170"/>
      <c r="B42" s="172"/>
      <c r="C42" s="18" t="s">
        <v>59</v>
      </c>
      <c r="D42" s="172"/>
      <c r="E42" s="172"/>
      <c r="F42" s="172"/>
      <c r="G42" s="172"/>
      <c r="H42" s="13"/>
    </row>
    <row r="43" spans="1:8" ht="30" customHeight="1">
      <c r="A43" s="170"/>
      <c r="B43" s="172"/>
      <c r="C43" s="18" t="s">
        <v>59</v>
      </c>
      <c r="D43" s="172"/>
      <c r="E43" s="172"/>
      <c r="F43" s="172"/>
      <c r="G43" s="172"/>
      <c r="H43" s="13"/>
    </row>
    <row r="44" spans="1:8" ht="30" customHeight="1">
      <c r="A44" s="170"/>
      <c r="B44" s="172"/>
      <c r="C44" s="18" t="s">
        <v>60</v>
      </c>
      <c r="D44" s="172"/>
      <c r="E44" s="172"/>
      <c r="F44" s="172"/>
      <c r="G44" s="172"/>
      <c r="H44" s="13"/>
    </row>
    <row r="45" spans="1:8" ht="30" customHeight="1">
      <c r="A45" s="170"/>
      <c r="B45" s="172"/>
      <c r="C45" s="18" t="s">
        <v>59</v>
      </c>
      <c r="D45" s="172"/>
      <c r="E45" s="172"/>
      <c r="F45" s="172"/>
      <c r="G45" s="172"/>
      <c r="H45" s="13"/>
    </row>
    <row r="46" spans="1:8" ht="30" customHeight="1">
      <c r="A46" s="170"/>
      <c r="B46" s="172"/>
      <c r="C46" s="18" t="s">
        <v>59</v>
      </c>
      <c r="D46" s="172"/>
      <c r="E46" s="172"/>
      <c r="F46" s="172"/>
      <c r="G46" s="172"/>
      <c r="H46" s="13"/>
    </row>
    <row r="47" spans="1:8" ht="30" customHeight="1">
      <c r="A47" s="170"/>
      <c r="B47" s="172"/>
      <c r="C47" s="18" t="s">
        <v>59</v>
      </c>
      <c r="D47" s="172"/>
      <c r="E47" s="172"/>
      <c r="F47" s="172"/>
      <c r="G47" s="172"/>
      <c r="H47" s="13"/>
    </row>
    <row r="48" spans="1:8" ht="30" customHeight="1">
      <c r="A48" s="170"/>
      <c r="B48" s="172"/>
      <c r="C48" s="18" t="s">
        <v>59</v>
      </c>
      <c r="D48" s="172"/>
      <c r="E48" s="172"/>
      <c r="F48" s="172"/>
      <c r="G48" s="172"/>
      <c r="H48" s="13"/>
    </row>
    <row r="49" spans="1:8" ht="30" customHeight="1">
      <c r="A49" s="170"/>
      <c r="B49" s="172"/>
      <c r="C49" s="18" t="s">
        <v>59</v>
      </c>
      <c r="D49" s="172"/>
      <c r="E49" s="172"/>
      <c r="F49" s="172"/>
      <c r="G49" s="172"/>
      <c r="H49" s="13"/>
    </row>
    <row r="50" spans="1:8" ht="30" customHeight="1">
      <c r="A50" s="170"/>
      <c r="B50" s="172"/>
      <c r="C50" s="18" t="s">
        <v>59</v>
      </c>
      <c r="D50" s="172"/>
      <c r="E50" s="172"/>
      <c r="F50" s="172"/>
      <c r="G50" s="172"/>
      <c r="H50" s="13"/>
    </row>
    <row r="51" spans="1:8" ht="30" customHeight="1">
      <c r="A51" s="170"/>
      <c r="B51" s="172"/>
      <c r="C51" s="18" t="s">
        <v>59</v>
      </c>
      <c r="D51" s="172"/>
      <c r="E51" s="172"/>
      <c r="F51" s="172"/>
      <c r="G51" s="172"/>
      <c r="H51" s="13"/>
    </row>
    <row r="52" spans="1:8" ht="30" customHeight="1">
      <c r="A52" s="170"/>
      <c r="B52" s="172"/>
      <c r="C52" s="18" t="s">
        <v>59</v>
      </c>
      <c r="D52" s="172"/>
      <c r="E52" s="172"/>
      <c r="F52" s="172"/>
      <c r="G52" s="172"/>
      <c r="H52" s="13"/>
    </row>
    <row r="53" spans="1:8" ht="30" customHeight="1">
      <c r="A53" s="170"/>
      <c r="B53" s="172"/>
      <c r="C53" s="18" t="s">
        <v>59</v>
      </c>
      <c r="D53" s="172"/>
      <c r="E53" s="172"/>
      <c r="F53" s="172"/>
      <c r="G53" s="172"/>
      <c r="H53" s="13"/>
    </row>
    <row r="54" spans="1:8" ht="30" customHeight="1">
      <c r="A54" s="170"/>
      <c r="B54" s="172"/>
      <c r="C54" s="18" t="s">
        <v>60</v>
      </c>
      <c r="D54" s="172"/>
      <c r="E54" s="172"/>
      <c r="F54" s="172"/>
      <c r="G54" s="172"/>
      <c r="H54" s="13"/>
    </row>
    <row r="55" spans="1:8" ht="30" customHeight="1">
      <c r="A55" s="170"/>
      <c r="B55" s="172"/>
      <c r="C55" s="18" t="s">
        <v>59</v>
      </c>
      <c r="D55" s="172"/>
      <c r="E55" s="172"/>
      <c r="F55" s="172"/>
      <c r="G55" s="172"/>
      <c r="H55" s="13"/>
    </row>
    <row r="56" spans="1:8" ht="30" customHeight="1">
      <c r="A56" s="170"/>
      <c r="B56" s="172"/>
      <c r="C56" s="18" t="s">
        <v>59</v>
      </c>
      <c r="D56" s="172"/>
      <c r="E56" s="172"/>
      <c r="F56" s="172"/>
      <c r="G56" s="172"/>
      <c r="H56" s="13"/>
    </row>
    <row r="57" spans="1:8" ht="30" customHeight="1">
      <c r="A57" s="170"/>
      <c r="B57" s="172"/>
      <c r="C57" s="18" t="s">
        <v>59</v>
      </c>
      <c r="D57" s="172"/>
      <c r="E57" s="172"/>
      <c r="F57" s="172"/>
      <c r="G57" s="172"/>
      <c r="H57" s="13"/>
    </row>
    <row r="58" spans="1:8" ht="30" customHeight="1">
      <c r="A58" s="170"/>
      <c r="B58" s="172"/>
      <c r="C58" s="18" t="s">
        <v>59</v>
      </c>
      <c r="D58" s="172"/>
      <c r="E58" s="172"/>
      <c r="F58" s="172"/>
      <c r="G58" s="172"/>
      <c r="H58" s="13"/>
    </row>
    <row r="59" spans="1:8" ht="30" customHeight="1">
      <c r="A59" s="170" t="s">
        <v>61</v>
      </c>
      <c r="B59" s="13" t="s">
        <v>62</v>
      </c>
      <c r="C59" s="170"/>
      <c r="D59" s="170"/>
      <c r="E59" s="170"/>
      <c r="F59" s="170"/>
      <c r="G59" s="170"/>
      <c r="H59" s="170"/>
    </row>
    <row r="60" spans="1:8" ht="30" customHeight="1">
      <c r="A60" s="170"/>
      <c r="B60" s="13" t="s">
        <v>63</v>
      </c>
      <c r="C60" s="170"/>
      <c r="D60" s="170"/>
      <c r="E60" s="170"/>
      <c r="F60" s="170"/>
      <c r="G60" s="170"/>
      <c r="H60" s="170"/>
    </row>
    <row r="61" spans="1:8" ht="30" customHeight="1">
      <c r="A61" s="170"/>
      <c r="B61" s="13" t="s">
        <v>64</v>
      </c>
      <c r="C61" s="188"/>
      <c r="D61" s="188"/>
      <c r="E61" s="188"/>
      <c r="F61" s="188"/>
      <c r="G61" s="188"/>
      <c r="H61" s="188"/>
    </row>
    <row r="62" spans="1:8" ht="30" customHeight="1">
      <c r="A62" s="170"/>
      <c r="B62" s="13" t="s">
        <v>65</v>
      </c>
      <c r="C62" s="189"/>
      <c r="D62" s="189"/>
      <c r="E62" s="189"/>
      <c r="F62" s="189"/>
      <c r="G62" s="189"/>
      <c r="H62" s="189"/>
    </row>
    <row r="63" spans="1:8" ht="30" customHeight="1">
      <c r="A63" s="170"/>
      <c r="B63" s="13" t="s">
        <v>66</v>
      </c>
      <c r="C63" s="170"/>
      <c r="D63" s="170"/>
      <c r="E63" s="170"/>
      <c r="F63" s="170"/>
      <c r="G63" s="170"/>
      <c r="H63" s="170"/>
    </row>
    <row r="64" spans="1:8" ht="30" customHeight="1">
      <c r="A64" s="170"/>
      <c r="B64" s="13" t="s">
        <v>67</v>
      </c>
      <c r="C64" s="170"/>
      <c r="D64" s="170"/>
      <c r="E64" s="170"/>
      <c r="F64" s="170"/>
      <c r="G64" s="170"/>
      <c r="H64" s="170"/>
    </row>
    <row r="65" spans="1:8" ht="30" customHeight="1">
      <c r="A65" s="170"/>
      <c r="B65" s="13" t="s">
        <v>68</v>
      </c>
      <c r="C65" s="188"/>
      <c r="D65" s="188"/>
      <c r="E65" s="188"/>
      <c r="F65" s="188"/>
      <c r="G65" s="188"/>
      <c r="H65" s="188"/>
    </row>
    <row r="66" spans="1:8" ht="30" customHeight="1">
      <c r="A66" s="170"/>
      <c r="B66" s="13" t="s">
        <v>69</v>
      </c>
      <c r="C66" s="189"/>
      <c r="D66" s="189"/>
      <c r="E66" s="189"/>
      <c r="F66" s="189"/>
      <c r="G66" s="189"/>
      <c r="H66" s="189"/>
    </row>
    <row r="67" spans="1:8" ht="30" customHeight="1">
      <c r="A67" s="170"/>
      <c r="B67" s="13" t="s">
        <v>70</v>
      </c>
      <c r="C67" s="170"/>
      <c r="D67" s="170"/>
      <c r="E67" s="170"/>
      <c r="F67" s="170"/>
      <c r="G67" s="170"/>
      <c r="H67" s="170"/>
    </row>
    <row r="68" spans="1:8" ht="33.950000000000003" customHeight="1">
      <c r="A68" s="169" t="s">
        <v>71</v>
      </c>
      <c r="B68" s="171" t="s">
        <v>72</v>
      </c>
      <c r="C68" s="170" t="s">
        <v>73</v>
      </c>
      <c r="D68" s="170"/>
      <c r="E68" s="170"/>
      <c r="F68" s="170"/>
      <c r="G68" s="170"/>
      <c r="H68" s="170"/>
    </row>
    <row r="69" spans="1:8" ht="33.950000000000003" customHeight="1">
      <c r="A69" s="169"/>
      <c r="B69" s="171"/>
      <c r="C69" s="170" t="s">
        <v>73</v>
      </c>
      <c r="D69" s="170"/>
      <c r="E69" s="170"/>
      <c r="F69" s="170"/>
      <c r="G69" s="170"/>
      <c r="H69" s="170"/>
    </row>
    <row r="70" spans="1:8" ht="30" customHeight="1">
      <c r="A70" s="169" t="s">
        <v>74</v>
      </c>
      <c r="B70" s="13" t="s">
        <v>75</v>
      </c>
      <c r="C70" s="170" t="s">
        <v>76</v>
      </c>
      <c r="D70" s="170"/>
      <c r="E70" s="170"/>
      <c r="F70" s="170"/>
      <c r="G70" s="170"/>
      <c r="H70" s="170"/>
    </row>
    <row r="71" spans="1:8" ht="30" customHeight="1">
      <c r="A71" s="169"/>
      <c r="B71" s="14" t="s">
        <v>77</v>
      </c>
      <c r="C71" s="20" t="s">
        <v>2</v>
      </c>
      <c r="D71" s="172" t="s">
        <v>78</v>
      </c>
      <c r="E71" s="172"/>
      <c r="F71" s="184"/>
      <c r="G71" s="185"/>
      <c r="H71" s="186"/>
    </row>
    <row r="72" spans="1:8" ht="30" customHeight="1">
      <c r="A72" s="169"/>
      <c r="B72" s="13" t="s">
        <v>79</v>
      </c>
      <c r="C72" s="20" t="s">
        <v>2</v>
      </c>
      <c r="D72" s="172" t="s">
        <v>78</v>
      </c>
      <c r="E72" s="172"/>
      <c r="F72" s="184"/>
      <c r="G72" s="185"/>
      <c r="H72" s="186"/>
    </row>
    <row r="73" spans="1:8" ht="30" customHeight="1">
      <c r="A73" s="169"/>
      <c r="B73" s="13" t="s">
        <v>80</v>
      </c>
      <c r="C73" s="190"/>
      <c r="D73" s="190"/>
      <c r="E73" s="190"/>
      <c r="F73" s="190"/>
      <c r="G73" s="190"/>
      <c r="H73" s="190"/>
    </row>
    <row r="74" spans="1:8" ht="30" customHeight="1">
      <c r="A74" s="169"/>
      <c r="B74" s="171" t="s">
        <v>81</v>
      </c>
      <c r="C74" s="172" t="s">
        <v>82</v>
      </c>
      <c r="D74" s="172"/>
      <c r="E74" s="170"/>
      <c r="F74" s="170"/>
      <c r="G74" s="170"/>
      <c r="H74" s="170"/>
    </row>
    <row r="75" spans="1:8" ht="30" customHeight="1">
      <c r="A75" s="169"/>
      <c r="B75" s="171"/>
      <c r="C75" s="172" t="s">
        <v>83</v>
      </c>
      <c r="D75" s="172"/>
      <c r="E75" s="170"/>
      <c r="F75" s="170"/>
      <c r="G75" s="170"/>
      <c r="H75" s="170"/>
    </row>
    <row r="76" spans="1:8" ht="30" customHeight="1">
      <c r="A76" s="169"/>
      <c r="B76" s="171"/>
      <c r="C76" s="172" t="s">
        <v>84</v>
      </c>
      <c r="D76" s="172"/>
      <c r="E76" s="170"/>
      <c r="F76" s="170"/>
      <c r="G76" s="170"/>
      <c r="H76" s="170"/>
    </row>
    <row r="77" spans="1:8" ht="30" customHeight="1">
      <c r="A77" s="169"/>
      <c r="B77" s="21" t="s">
        <v>85</v>
      </c>
      <c r="C77" s="191" t="s">
        <v>86</v>
      </c>
      <c r="D77" s="191"/>
      <c r="E77" s="191"/>
      <c r="F77" s="191"/>
      <c r="G77" s="191"/>
      <c r="H77" s="191"/>
    </row>
    <row r="78" spans="1:8" ht="30" customHeight="1">
      <c r="A78" s="169"/>
      <c r="B78" s="172" t="s">
        <v>87</v>
      </c>
      <c r="C78" s="170" t="s">
        <v>88</v>
      </c>
      <c r="D78" s="170"/>
      <c r="E78" s="170"/>
      <c r="F78" s="170"/>
      <c r="G78" s="170"/>
      <c r="H78" s="170"/>
    </row>
    <row r="79" spans="1:8" ht="30" customHeight="1">
      <c r="A79" s="169"/>
      <c r="B79" s="172"/>
      <c r="C79" s="16" t="s">
        <v>89</v>
      </c>
      <c r="D79" s="16"/>
      <c r="E79" s="16"/>
      <c r="F79" s="22"/>
      <c r="G79" s="23" t="s">
        <v>90</v>
      </c>
      <c r="H79" s="16"/>
    </row>
    <row r="80" spans="1:8" ht="30" customHeight="1">
      <c r="A80" s="169"/>
      <c r="B80" s="192" t="s">
        <v>91</v>
      </c>
      <c r="C80" s="191" t="s">
        <v>92</v>
      </c>
      <c r="D80" s="191"/>
      <c r="E80" s="191"/>
      <c r="F80" s="191"/>
      <c r="G80" s="191"/>
      <c r="H80" s="191"/>
    </row>
    <row r="81" spans="1:8" ht="30" customHeight="1">
      <c r="A81" s="169"/>
      <c r="B81" s="192"/>
      <c r="C81" s="24" t="s">
        <v>93</v>
      </c>
      <c r="D81" s="24"/>
      <c r="E81" s="24"/>
      <c r="F81" s="191"/>
      <c r="G81" s="191"/>
      <c r="H81" s="191"/>
    </row>
    <row r="82" spans="1:8" ht="30" customHeight="1">
      <c r="A82" s="169"/>
      <c r="B82" s="172" t="s">
        <v>94</v>
      </c>
      <c r="C82" s="170" t="s">
        <v>95</v>
      </c>
      <c r="D82" s="170"/>
      <c r="E82" s="170"/>
      <c r="F82" s="170"/>
      <c r="G82" s="170"/>
      <c r="H82" s="170"/>
    </row>
    <row r="83" spans="1:8" ht="30" customHeight="1">
      <c r="A83" s="169"/>
      <c r="B83" s="172"/>
      <c r="C83" s="170" t="s">
        <v>96</v>
      </c>
      <c r="D83" s="170"/>
      <c r="E83" s="170"/>
      <c r="F83" s="170"/>
      <c r="G83" s="170"/>
      <c r="H83" s="170"/>
    </row>
    <row r="84" spans="1:8" ht="30" customHeight="1">
      <c r="A84" s="169"/>
      <c r="B84" s="172"/>
      <c r="C84" s="170" t="s">
        <v>97</v>
      </c>
      <c r="D84" s="170"/>
      <c r="E84" s="170"/>
      <c r="F84" s="170"/>
      <c r="G84" s="170"/>
      <c r="H84" s="170"/>
    </row>
    <row r="85" spans="1:8" ht="30" customHeight="1">
      <c r="A85" s="169"/>
      <c r="B85" s="172"/>
      <c r="C85" s="170" t="s">
        <v>98</v>
      </c>
      <c r="D85" s="170"/>
      <c r="E85" s="170"/>
      <c r="F85" s="170"/>
      <c r="G85" s="170"/>
      <c r="H85" s="170"/>
    </row>
    <row r="86" spans="1:8" ht="30" customHeight="1">
      <c r="A86" s="169"/>
      <c r="B86" s="172"/>
      <c r="C86" s="170" t="s">
        <v>99</v>
      </c>
      <c r="D86" s="170"/>
      <c r="E86" s="170"/>
      <c r="F86" s="170"/>
      <c r="G86" s="170"/>
      <c r="H86" s="170"/>
    </row>
    <row r="87" spans="1:8" ht="30" customHeight="1">
      <c r="A87" s="169"/>
      <c r="B87" s="172"/>
      <c r="C87" s="170" t="s">
        <v>100</v>
      </c>
      <c r="D87" s="170"/>
      <c r="E87" s="170"/>
      <c r="F87" s="170"/>
      <c r="G87" s="170"/>
      <c r="H87" s="170"/>
    </row>
    <row r="88" spans="1:8" ht="30" customHeight="1">
      <c r="A88" s="169"/>
      <c r="B88" s="172"/>
      <c r="C88" s="170" t="s">
        <v>101</v>
      </c>
      <c r="D88" s="170"/>
      <c r="E88" s="170"/>
      <c r="F88" s="170"/>
      <c r="G88" s="170"/>
      <c r="H88" s="170"/>
    </row>
    <row r="89" spans="1:8" ht="29.25" customHeight="1">
      <c r="A89" s="169" t="s">
        <v>102</v>
      </c>
      <c r="B89" s="172" t="s">
        <v>103</v>
      </c>
      <c r="C89" s="193"/>
      <c r="D89" s="193"/>
      <c r="E89" s="193"/>
      <c r="F89" s="193"/>
      <c r="G89" s="193"/>
      <c r="H89" s="193"/>
    </row>
    <row r="90" spans="1:8" ht="29.25" customHeight="1">
      <c r="A90" s="169"/>
      <c r="B90" s="172"/>
      <c r="C90" s="170"/>
      <c r="D90" s="170"/>
      <c r="E90" s="170"/>
      <c r="F90" s="170"/>
      <c r="G90" s="170"/>
      <c r="H90" s="170"/>
    </row>
    <row r="91" spans="1:8" ht="29.25" customHeight="1">
      <c r="A91" s="169"/>
      <c r="B91" s="172"/>
      <c r="C91" s="170"/>
      <c r="D91" s="170"/>
      <c r="E91" s="170"/>
      <c r="F91" s="170"/>
      <c r="G91" s="170"/>
      <c r="H91" s="170"/>
    </row>
    <row r="92" spans="1:8" ht="29.25" customHeight="1">
      <c r="A92" s="169"/>
      <c r="B92" s="13" t="s">
        <v>104</v>
      </c>
      <c r="C92" s="170"/>
      <c r="D92" s="170"/>
      <c r="E92" s="170"/>
      <c r="F92" s="170"/>
      <c r="G92" s="170"/>
      <c r="H92" s="170"/>
    </row>
    <row r="93" spans="1:8" ht="29.25" customHeight="1">
      <c r="A93" s="169"/>
      <c r="B93" s="172" t="s">
        <v>105</v>
      </c>
      <c r="C93" s="170"/>
      <c r="D93" s="170"/>
      <c r="E93" s="170"/>
      <c r="F93" s="170"/>
      <c r="G93" s="170"/>
      <c r="H93" s="170"/>
    </row>
    <row r="94" spans="1:8" ht="29.25" customHeight="1">
      <c r="A94" s="169"/>
      <c r="B94" s="172"/>
      <c r="C94" s="170"/>
      <c r="D94" s="170"/>
      <c r="E94" s="170"/>
      <c r="F94" s="170"/>
      <c r="G94" s="170"/>
      <c r="H94" s="170"/>
    </row>
    <row r="95" spans="1:8" ht="30" customHeight="1">
      <c r="A95" s="170" t="s">
        <v>106</v>
      </c>
      <c r="B95" s="172" t="s">
        <v>103</v>
      </c>
      <c r="C95" s="193"/>
      <c r="D95" s="193"/>
      <c r="E95" s="193"/>
      <c r="F95" s="193"/>
      <c r="G95" s="193"/>
      <c r="H95" s="193"/>
    </row>
    <row r="96" spans="1:8" ht="30" customHeight="1">
      <c r="A96" s="170"/>
      <c r="B96" s="172"/>
      <c r="C96" s="170"/>
      <c r="D96" s="170"/>
      <c r="E96" s="170"/>
      <c r="F96" s="170"/>
      <c r="G96" s="170"/>
      <c r="H96" s="170"/>
    </row>
    <row r="97" spans="1:8" ht="30" customHeight="1">
      <c r="A97" s="170"/>
      <c r="B97" s="172"/>
      <c r="C97" s="170"/>
      <c r="D97" s="170"/>
      <c r="E97" s="170"/>
      <c r="F97" s="170"/>
      <c r="G97" s="170"/>
      <c r="H97" s="170"/>
    </row>
    <row r="98" spans="1:8" ht="30" customHeight="1">
      <c r="A98" s="170"/>
      <c r="B98" s="13" t="s">
        <v>104</v>
      </c>
      <c r="C98" s="170"/>
      <c r="D98" s="170"/>
      <c r="E98" s="170"/>
      <c r="F98" s="170"/>
      <c r="G98" s="170"/>
      <c r="H98" s="170"/>
    </row>
    <row r="99" spans="1:8" ht="30" customHeight="1">
      <c r="A99" s="170"/>
      <c r="B99" s="25" t="s">
        <v>53</v>
      </c>
      <c r="C99" s="170"/>
      <c r="D99" s="170"/>
      <c r="E99" s="170"/>
      <c r="F99" s="170"/>
      <c r="G99" s="170"/>
      <c r="H99" s="170"/>
    </row>
    <row r="100" spans="1:8" ht="30" customHeight="1">
      <c r="A100" s="170"/>
      <c r="B100" s="25" t="s">
        <v>55</v>
      </c>
      <c r="C100" s="170"/>
      <c r="D100" s="170"/>
      <c r="E100" s="170"/>
      <c r="F100" s="170"/>
      <c r="G100" s="170"/>
      <c r="H100" s="170"/>
    </row>
    <row r="101" spans="1:8" ht="30" customHeight="1">
      <c r="A101" s="170"/>
      <c r="B101" s="13" t="s">
        <v>107</v>
      </c>
      <c r="C101" s="170"/>
      <c r="D101" s="170"/>
      <c r="E101" s="170"/>
      <c r="F101" s="170"/>
      <c r="G101" s="170"/>
      <c r="H101" s="170"/>
    </row>
    <row r="102" spans="1:8" ht="30" customHeight="1">
      <c r="A102" s="170"/>
      <c r="B102" s="13" t="s">
        <v>108</v>
      </c>
      <c r="C102" s="170"/>
      <c r="D102" s="170"/>
      <c r="E102" s="170"/>
      <c r="F102" s="170"/>
      <c r="G102" s="170"/>
      <c r="H102" s="170"/>
    </row>
    <row r="103" spans="1:8" ht="30" customHeight="1">
      <c r="A103" s="170"/>
      <c r="B103" s="13" t="s">
        <v>109</v>
      </c>
      <c r="C103" s="170"/>
      <c r="D103" s="170"/>
      <c r="E103" s="170"/>
      <c r="F103" s="170"/>
      <c r="G103" s="170"/>
      <c r="H103" s="170"/>
    </row>
    <row r="104" spans="1:8" ht="30" customHeight="1">
      <c r="A104" s="169" t="s">
        <v>110</v>
      </c>
      <c r="B104" s="172" t="s">
        <v>103</v>
      </c>
      <c r="C104" s="193"/>
      <c r="D104" s="193"/>
      <c r="E104" s="193"/>
      <c r="F104" s="193"/>
      <c r="G104" s="193"/>
      <c r="H104" s="193"/>
    </row>
    <row r="105" spans="1:8" ht="30" customHeight="1">
      <c r="A105" s="170"/>
      <c r="B105" s="172"/>
      <c r="C105" s="170"/>
      <c r="D105" s="170"/>
      <c r="E105" s="170"/>
      <c r="F105" s="170"/>
      <c r="G105" s="170"/>
      <c r="H105" s="170"/>
    </row>
    <row r="106" spans="1:8" ht="30" customHeight="1">
      <c r="A106" s="170"/>
      <c r="B106" s="172"/>
      <c r="C106" s="170"/>
      <c r="D106" s="170"/>
      <c r="E106" s="170"/>
      <c r="F106" s="170"/>
      <c r="G106" s="170"/>
      <c r="H106" s="170"/>
    </row>
    <row r="107" spans="1:8" ht="30" customHeight="1">
      <c r="A107" s="170"/>
      <c r="B107" s="13" t="s">
        <v>104</v>
      </c>
      <c r="C107" s="170"/>
      <c r="D107" s="170"/>
      <c r="E107" s="170"/>
      <c r="F107" s="170"/>
      <c r="G107" s="170"/>
      <c r="H107" s="170"/>
    </row>
    <row r="108" spans="1:8" ht="30" customHeight="1">
      <c r="A108" s="170"/>
      <c r="B108" s="25" t="s">
        <v>53</v>
      </c>
      <c r="C108" s="170"/>
      <c r="D108" s="170"/>
      <c r="E108" s="170"/>
      <c r="F108" s="170"/>
      <c r="G108" s="170"/>
      <c r="H108" s="170"/>
    </row>
    <row r="109" spans="1:8" ht="30" customHeight="1">
      <c r="A109" s="170"/>
      <c r="B109" s="25" t="s">
        <v>55</v>
      </c>
      <c r="C109" s="170"/>
      <c r="D109" s="170"/>
      <c r="E109" s="170"/>
      <c r="F109" s="170"/>
      <c r="G109" s="170"/>
      <c r="H109" s="170"/>
    </row>
    <row r="110" spans="1:8" ht="30" customHeight="1">
      <c r="A110" s="170"/>
      <c r="B110" s="13" t="s">
        <v>107</v>
      </c>
      <c r="C110" s="170"/>
      <c r="D110" s="170"/>
      <c r="E110" s="170"/>
      <c r="F110" s="170"/>
      <c r="G110" s="170"/>
      <c r="H110" s="170"/>
    </row>
    <row r="111" spans="1:8" ht="30" customHeight="1">
      <c r="A111" s="170"/>
      <c r="B111" s="13" t="s">
        <v>108</v>
      </c>
      <c r="C111" s="170"/>
      <c r="D111" s="170"/>
      <c r="E111" s="170"/>
      <c r="F111" s="170"/>
      <c r="G111" s="170"/>
      <c r="H111" s="170"/>
    </row>
    <row r="112" spans="1:8" ht="30" customHeight="1">
      <c r="A112" s="170"/>
      <c r="B112" s="13" t="s">
        <v>111</v>
      </c>
      <c r="C112" s="170"/>
      <c r="D112" s="170"/>
      <c r="E112" s="170"/>
      <c r="F112" s="170"/>
      <c r="G112" s="170"/>
      <c r="H112" s="170"/>
    </row>
    <row r="113" spans="1:8" ht="30" customHeight="1">
      <c r="A113" s="191" t="s">
        <v>366</v>
      </c>
      <c r="B113" s="13" t="s">
        <v>112</v>
      </c>
      <c r="C113" s="170"/>
      <c r="D113" s="170"/>
      <c r="E113" s="170"/>
      <c r="F113" s="170"/>
      <c r="G113" s="170"/>
      <c r="H113" s="170"/>
    </row>
    <row r="114" spans="1:8" ht="30" customHeight="1">
      <c r="A114" s="191"/>
      <c r="B114" s="172" t="s">
        <v>113</v>
      </c>
      <c r="C114" s="170"/>
      <c r="D114" s="170"/>
      <c r="E114" s="170"/>
      <c r="F114" s="170"/>
      <c r="G114" s="170"/>
      <c r="H114" s="170"/>
    </row>
    <row r="115" spans="1:8" ht="30" customHeight="1">
      <c r="A115" s="191"/>
      <c r="B115" s="172"/>
      <c r="C115" s="170"/>
      <c r="D115" s="170"/>
      <c r="E115" s="170"/>
      <c r="F115" s="170"/>
      <c r="G115" s="170"/>
      <c r="H115" s="170"/>
    </row>
    <row r="116" spans="1:8" ht="30" customHeight="1">
      <c r="A116" s="191"/>
      <c r="B116" s="172" t="s">
        <v>114</v>
      </c>
      <c r="C116" s="193"/>
      <c r="D116" s="193"/>
      <c r="E116" s="193"/>
      <c r="F116" s="193"/>
      <c r="G116" s="193"/>
      <c r="H116" s="193"/>
    </row>
    <row r="117" spans="1:8" ht="30" customHeight="1">
      <c r="A117" s="191"/>
      <c r="B117" s="172"/>
      <c r="C117" s="170"/>
      <c r="D117" s="170"/>
      <c r="E117" s="170"/>
      <c r="F117" s="170"/>
      <c r="G117" s="170"/>
      <c r="H117" s="170"/>
    </row>
    <row r="118" spans="1:8" ht="30" customHeight="1">
      <c r="A118" s="191"/>
      <c r="B118" s="172"/>
      <c r="C118" s="170"/>
      <c r="D118" s="170"/>
      <c r="E118" s="170"/>
      <c r="F118" s="170"/>
      <c r="G118" s="170"/>
      <c r="H118" s="170"/>
    </row>
    <row r="119" spans="1:8" ht="30" customHeight="1">
      <c r="A119" s="191"/>
      <c r="B119" s="25" t="s">
        <v>115</v>
      </c>
      <c r="C119" s="170"/>
      <c r="D119" s="170"/>
      <c r="E119" s="170"/>
      <c r="F119" s="170"/>
      <c r="G119" s="170"/>
      <c r="H119" s="170"/>
    </row>
    <row r="120" spans="1:8" ht="30" customHeight="1">
      <c r="A120" s="191"/>
      <c r="B120" s="25" t="s">
        <v>116</v>
      </c>
      <c r="C120" s="170"/>
      <c r="D120" s="170"/>
      <c r="E120" s="170"/>
      <c r="F120" s="170"/>
      <c r="G120" s="170"/>
      <c r="H120" s="170"/>
    </row>
    <row r="121" spans="1:8" ht="30" customHeight="1">
      <c r="A121" s="191"/>
      <c r="B121" s="25" t="s">
        <v>117</v>
      </c>
      <c r="C121" s="170"/>
      <c r="D121" s="170"/>
      <c r="E121" s="170"/>
      <c r="F121" s="170"/>
      <c r="G121" s="170"/>
      <c r="H121" s="170"/>
    </row>
    <row r="122" spans="1:8" ht="30" customHeight="1">
      <c r="A122" s="191"/>
      <c r="B122" s="192" t="s">
        <v>118</v>
      </c>
      <c r="C122" s="193"/>
      <c r="D122" s="193"/>
      <c r="E122" s="193"/>
      <c r="F122" s="193"/>
      <c r="G122" s="193"/>
      <c r="H122" s="193"/>
    </row>
    <row r="123" spans="1:8" ht="30" customHeight="1">
      <c r="A123" s="191"/>
      <c r="B123" s="192"/>
      <c r="C123" s="170"/>
      <c r="D123" s="170"/>
      <c r="E123" s="170"/>
      <c r="F123" s="170"/>
      <c r="G123" s="170"/>
      <c r="H123" s="170"/>
    </row>
    <row r="124" spans="1:8" ht="30" customHeight="1">
      <c r="A124" s="191"/>
      <c r="B124" s="192"/>
      <c r="C124" s="170"/>
      <c r="D124" s="170"/>
      <c r="E124" s="170"/>
      <c r="F124" s="170"/>
      <c r="G124" s="170"/>
      <c r="H124" s="170"/>
    </row>
    <row r="125" spans="1:8" ht="30" customHeight="1">
      <c r="A125" s="191"/>
      <c r="B125" s="13" t="s">
        <v>119</v>
      </c>
      <c r="C125" s="170"/>
      <c r="D125" s="170"/>
      <c r="E125" s="170"/>
      <c r="F125" s="170"/>
      <c r="G125" s="170"/>
      <c r="H125" s="170"/>
    </row>
    <row r="126" spans="1:8">
      <c r="A126" s="2" t="s">
        <v>120</v>
      </c>
    </row>
    <row r="133" ht="17.25" customHeight="1"/>
  </sheetData>
  <mergeCells count="173">
    <mergeCell ref="C125:H125"/>
    <mergeCell ref="A113:A125"/>
    <mergeCell ref="C118:H118"/>
    <mergeCell ref="C119:H119"/>
    <mergeCell ref="C120:H120"/>
    <mergeCell ref="C121:H121"/>
    <mergeCell ref="B122:B124"/>
    <mergeCell ref="C122:H122"/>
    <mergeCell ref="C123:H123"/>
    <mergeCell ref="C124:H124"/>
    <mergeCell ref="C113:H113"/>
    <mergeCell ref="B114:B115"/>
    <mergeCell ref="C114:H114"/>
    <mergeCell ref="C115:H115"/>
    <mergeCell ref="B116:B118"/>
    <mergeCell ref="C116:H116"/>
    <mergeCell ref="C117:H117"/>
    <mergeCell ref="C103:H103"/>
    <mergeCell ref="A104:A112"/>
    <mergeCell ref="B104:B106"/>
    <mergeCell ref="C104:H104"/>
    <mergeCell ref="C105:H105"/>
    <mergeCell ref="C106:H106"/>
    <mergeCell ref="C107:H107"/>
    <mergeCell ref="C108:H108"/>
    <mergeCell ref="C109:H109"/>
    <mergeCell ref="C110:H110"/>
    <mergeCell ref="A95:A103"/>
    <mergeCell ref="B95:B97"/>
    <mergeCell ref="C95:H95"/>
    <mergeCell ref="C96:H96"/>
    <mergeCell ref="C97:H97"/>
    <mergeCell ref="C98:H98"/>
    <mergeCell ref="C99:H99"/>
    <mergeCell ref="C100:H100"/>
    <mergeCell ref="C101:H101"/>
    <mergeCell ref="C102:H102"/>
    <mergeCell ref="C111:H111"/>
    <mergeCell ref="C112:H112"/>
    <mergeCell ref="C87:H87"/>
    <mergeCell ref="C88:H88"/>
    <mergeCell ref="C77:H77"/>
    <mergeCell ref="B78:B79"/>
    <mergeCell ref="C78:H78"/>
    <mergeCell ref="B80:B81"/>
    <mergeCell ref="C80:H80"/>
    <mergeCell ref="F81:H81"/>
    <mergeCell ref="A89:A94"/>
    <mergeCell ref="B89:B91"/>
    <mergeCell ref="C89:H89"/>
    <mergeCell ref="C90:H90"/>
    <mergeCell ref="C91:H91"/>
    <mergeCell ref="C92:H92"/>
    <mergeCell ref="B93:B94"/>
    <mergeCell ref="C93:H93"/>
    <mergeCell ref="C94:H94"/>
    <mergeCell ref="C73:H73"/>
    <mergeCell ref="B74:B76"/>
    <mergeCell ref="C74:D74"/>
    <mergeCell ref="E74:H74"/>
    <mergeCell ref="C75:D75"/>
    <mergeCell ref="E75:H75"/>
    <mergeCell ref="C76:D76"/>
    <mergeCell ref="E76:H76"/>
    <mergeCell ref="A68:A69"/>
    <mergeCell ref="B68:B69"/>
    <mergeCell ref="C68:H68"/>
    <mergeCell ref="C69:H69"/>
    <mergeCell ref="A70:A88"/>
    <mergeCell ref="C70:H70"/>
    <mergeCell ref="D71:F71"/>
    <mergeCell ref="G71:H71"/>
    <mergeCell ref="D72:F72"/>
    <mergeCell ref="G72:H72"/>
    <mergeCell ref="B82:B88"/>
    <mergeCell ref="C82:H82"/>
    <mergeCell ref="C83:H83"/>
    <mergeCell ref="C84:H84"/>
    <mergeCell ref="C85:H85"/>
    <mergeCell ref="C86:H86"/>
    <mergeCell ref="A59:A67"/>
    <mergeCell ref="C59:H59"/>
    <mergeCell ref="C60:H60"/>
    <mergeCell ref="C61:H61"/>
    <mergeCell ref="C62:H62"/>
    <mergeCell ref="C63:H63"/>
    <mergeCell ref="C64:H64"/>
    <mergeCell ref="C65:H65"/>
    <mergeCell ref="C66:H66"/>
    <mergeCell ref="C67:H67"/>
    <mergeCell ref="D57:E57"/>
    <mergeCell ref="F57:G57"/>
    <mergeCell ref="D58:E58"/>
    <mergeCell ref="F58:G58"/>
    <mergeCell ref="D53:E53"/>
    <mergeCell ref="F53:G53"/>
    <mergeCell ref="D54:E54"/>
    <mergeCell ref="F54:G54"/>
    <mergeCell ref="D55:E55"/>
    <mergeCell ref="F55:G55"/>
    <mergeCell ref="D52:E52"/>
    <mergeCell ref="F52:G52"/>
    <mergeCell ref="D47:E47"/>
    <mergeCell ref="F47:G47"/>
    <mergeCell ref="D48:E48"/>
    <mergeCell ref="F48:G48"/>
    <mergeCell ref="D49:E49"/>
    <mergeCell ref="F49:G49"/>
    <mergeCell ref="D56:E56"/>
    <mergeCell ref="F56:G56"/>
    <mergeCell ref="F41:G41"/>
    <mergeCell ref="D42:E42"/>
    <mergeCell ref="F42:G42"/>
    <mergeCell ref="D43:E43"/>
    <mergeCell ref="F43:G43"/>
    <mergeCell ref="D50:E50"/>
    <mergeCell ref="F50:G50"/>
    <mergeCell ref="D51:E51"/>
    <mergeCell ref="F51:G51"/>
    <mergeCell ref="F37:G37"/>
    <mergeCell ref="D38:E38"/>
    <mergeCell ref="F38:G38"/>
    <mergeCell ref="D39:E39"/>
    <mergeCell ref="F39:G39"/>
    <mergeCell ref="D40:E40"/>
    <mergeCell ref="F40:G40"/>
    <mergeCell ref="A31:A58"/>
    <mergeCell ref="E31:H31"/>
    <mergeCell ref="E32:H32"/>
    <mergeCell ref="E33:H33"/>
    <mergeCell ref="C34:H34"/>
    <mergeCell ref="C35:H35"/>
    <mergeCell ref="D36:F36"/>
    <mergeCell ref="G36:H36"/>
    <mergeCell ref="B37:B58"/>
    <mergeCell ref="D37:E37"/>
    <mergeCell ref="D44:E44"/>
    <mergeCell ref="F44:G44"/>
    <mergeCell ref="D45:E45"/>
    <mergeCell ref="F45:G45"/>
    <mergeCell ref="D46:E46"/>
    <mergeCell ref="F46:G46"/>
    <mergeCell ref="D41:E41"/>
    <mergeCell ref="C25:H25"/>
    <mergeCell ref="C26:H26"/>
    <mergeCell ref="C27:H27"/>
    <mergeCell ref="C28:H28"/>
    <mergeCell ref="C29:H29"/>
    <mergeCell ref="C30:H30"/>
    <mergeCell ref="A17:A30"/>
    <mergeCell ref="C17:H17"/>
    <mergeCell ref="C18:H18"/>
    <mergeCell ref="C19:H19"/>
    <mergeCell ref="B20:B22"/>
    <mergeCell ref="C20:H20"/>
    <mergeCell ref="C21:H21"/>
    <mergeCell ref="C22:H22"/>
    <mergeCell ref="C23:H23"/>
    <mergeCell ref="C24:H24"/>
    <mergeCell ref="A11:A16"/>
    <mergeCell ref="C11:H11"/>
    <mergeCell ref="C12:H12"/>
    <mergeCell ref="C13:H13"/>
    <mergeCell ref="C14:H14"/>
    <mergeCell ref="C15:H15"/>
    <mergeCell ref="C16:H16"/>
    <mergeCell ref="F1:H1"/>
    <mergeCell ref="E2:E3"/>
    <mergeCell ref="A6:H6"/>
    <mergeCell ref="A7:A8"/>
    <mergeCell ref="B7:H8"/>
    <mergeCell ref="A9:A10"/>
    <mergeCell ref="B9:H10"/>
  </mergeCells>
  <phoneticPr fontId="3"/>
  <dataValidations count="2">
    <dataValidation type="list" allowBlank="1" showInputMessage="1" showErrorMessage="1" sqref="C65660:F65669 IY65660:JB65669 SU65660:SX65669 ACQ65660:ACT65669 AMM65660:AMP65669 AWI65660:AWL65669 BGE65660:BGH65669 BQA65660:BQD65669 BZW65660:BZZ65669 CJS65660:CJV65669 CTO65660:CTR65669 DDK65660:DDN65669 DNG65660:DNJ65669 DXC65660:DXF65669 EGY65660:EHB65669 EQU65660:EQX65669 FAQ65660:FAT65669 FKM65660:FKP65669 FUI65660:FUL65669 GEE65660:GEH65669 GOA65660:GOD65669 GXW65660:GXZ65669 HHS65660:HHV65669 HRO65660:HRR65669 IBK65660:IBN65669 ILG65660:ILJ65669 IVC65660:IVF65669 JEY65660:JFB65669 JOU65660:JOX65669 JYQ65660:JYT65669 KIM65660:KIP65669 KSI65660:KSL65669 LCE65660:LCH65669 LMA65660:LMD65669 LVW65660:LVZ65669 MFS65660:MFV65669 MPO65660:MPR65669 MZK65660:MZN65669 NJG65660:NJJ65669 NTC65660:NTF65669 OCY65660:ODB65669 OMU65660:OMX65669 OWQ65660:OWT65669 PGM65660:PGP65669 PQI65660:PQL65669 QAE65660:QAH65669 QKA65660:QKD65669 QTW65660:QTZ65669 RDS65660:RDV65669 RNO65660:RNR65669 RXK65660:RXN65669 SHG65660:SHJ65669 SRC65660:SRF65669 TAY65660:TBB65669 TKU65660:TKX65669 TUQ65660:TUT65669 UEM65660:UEP65669 UOI65660:UOL65669 UYE65660:UYH65669 VIA65660:VID65669 VRW65660:VRZ65669 WBS65660:WBV65669 WLO65660:WLR65669 WVK65660:WVN65669 C131196:F131205 IY131196:JB131205 SU131196:SX131205 ACQ131196:ACT131205 AMM131196:AMP131205 AWI131196:AWL131205 BGE131196:BGH131205 BQA131196:BQD131205 BZW131196:BZZ131205 CJS131196:CJV131205 CTO131196:CTR131205 DDK131196:DDN131205 DNG131196:DNJ131205 DXC131196:DXF131205 EGY131196:EHB131205 EQU131196:EQX131205 FAQ131196:FAT131205 FKM131196:FKP131205 FUI131196:FUL131205 GEE131196:GEH131205 GOA131196:GOD131205 GXW131196:GXZ131205 HHS131196:HHV131205 HRO131196:HRR131205 IBK131196:IBN131205 ILG131196:ILJ131205 IVC131196:IVF131205 JEY131196:JFB131205 JOU131196:JOX131205 JYQ131196:JYT131205 KIM131196:KIP131205 KSI131196:KSL131205 LCE131196:LCH131205 LMA131196:LMD131205 LVW131196:LVZ131205 MFS131196:MFV131205 MPO131196:MPR131205 MZK131196:MZN131205 NJG131196:NJJ131205 NTC131196:NTF131205 OCY131196:ODB131205 OMU131196:OMX131205 OWQ131196:OWT131205 PGM131196:PGP131205 PQI131196:PQL131205 QAE131196:QAH131205 QKA131196:QKD131205 QTW131196:QTZ131205 RDS131196:RDV131205 RNO131196:RNR131205 RXK131196:RXN131205 SHG131196:SHJ131205 SRC131196:SRF131205 TAY131196:TBB131205 TKU131196:TKX131205 TUQ131196:TUT131205 UEM131196:UEP131205 UOI131196:UOL131205 UYE131196:UYH131205 VIA131196:VID131205 VRW131196:VRZ131205 WBS131196:WBV131205 WLO131196:WLR131205 WVK131196:WVN131205 C196732:F196741 IY196732:JB196741 SU196732:SX196741 ACQ196732:ACT196741 AMM196732:AMP196741 AWI196732:AWL196741 BGE196732:BGH196741 BQA196732:BQD196741 BZW196732:BZZ196741 CJS196732:CJV196741 CTO196732:CTR196741 DDK196732:DDN196741 DNG196732:DNJ196741 DXC196732:DXF196741 EGY196732:EHB196741 EQU196732:EQX196741 FAQ196732:FAT196741 FKM196732:FKP196741 FUI196732:FUL196741 GEE196732:GEH196741 GOA196732:GOD196741 GXW196732:GXZ196741 HHS196732:HHV196741 HRO196732:HRR196741 IBK196732:IBN196741 ILG196732:ILJ196741 IVC196732:IVF196741 JEY196732:JFB196741 JOU196732:JOX196741 JYQ196732:JYT196741 KIM196732:KIP196741 KSI196732:KSL196741 LCE196732:LCH196741 LMA196732:LMD196741 LVW196732:LVZ196741 MFS196732:MFV196741 MPO196732:MPR196741 MZK196732:MZN196741 NJG196732:NJJ196741 NTC196732:NTF196741 OCY196732:ODB196741 OMU196732:OMX196741 OWQ196732:OWT196741 PGM196732:PGP196741 PQI196732:PQL196741 QAE196732:QAH196741 QKA196732:QKD196741 QTW196732:QTZ196741 RDS196732:RDV196741 RNO196732:RNR196741 RXK196732:RXN196741 SHG196732:SHJ196741 SRC196732:SRF196741 TAY196732:TBB196741 TKU196732:TKX196741 TUQ196732:TUT196741 UEM196732:UEP196741 UOI196732:UOL196741 UYE196732:UYH196741 VIA196732:VID196741 VRW196732:VRZ196741 WBS196732:WBV196741 WLO196732:WLR196741 WVK196732:WVN196741 C262268:F262277 IY262268:JB262277 SU262268:SX262277 ACQ262268:ACT262277 AMM262268:AMP262277 AWI262268:AWL262277 BGE262268:BGH262277 BQA262268:BQD262277 BZW262268:BZZ262277 CJS262268:CJV262277 CTO262268:CTR262277 DDK262268:DDN262277 DNG262268:DNJ262277 DXC262268:DXF262277 EGY262268:EHB262277 EQU262268:EQX262277 FAQ262268:FAT262277 FKM262268:FKP262277 FUI262268:FUL262277 GEE262268:GEH262277 GOA262268:GOD262277 GXW262268:GXZ262277 HHS262268:HHV262277 HRO262268:HRR262277 IBK262268:IBN262277 ILG262268:ILJ262277 IVC262268:IVF262277 JEY262268:JFB262277 JOU262268:JOX262277 JYQ262268:JYT262277 KIM262268:KIP262277 KSI262268:KSL262277 LCE262268:LCH262277 LMA262268:LMD262277 LVW262268:LVZ262277 MFS262268:MFV262277 MPO262268:MPR262277 MZK262268:MZN262277 NJG262268:NJJ262277 NTC262268:NTF262277 OCY262268:ODB262277 OMU262268:OMX262277 OWQ262268:OWT262277 PGM262268:PGP262277 PQI262268:PQL262277 QAE262268:QAH262277 QKA262268:QKD262277 QTW262268:QTZ262277 RDS262268:RDV262277 RNO262268:RNR262277 RXK262268:RXN262277 SHG262268:SHJ262277 SRC262268:SRF262277 TAY262268:TBB262277 TKU262268:TKX262277 TUQ262268:TUT262277 UEM262268:UEP262277 UOI262268:UOL262277 UYE262268:UYH262277 VIA262268:VID262277 VRW262268:VRZ262277 WBS262268:WBV262277 WLO262268:WLR262277 WVK262268:WVN262277 C327804:F327813 IY327804:JB327813 SU327804:SX327813 ACQ327804:ACT327813 AMM327804:AMP327813 AWI327804:AWL327813 BGE327804:BGH327813 BQA327804:BQD327813 BZW327804:BZZ327813 CJS327804:CJV327813 CTO327804:CTR327813 DDK327804:DDN327813 DNG327804:DNJ327813 DXC327804:DXF327813 EGY327804:EHB327813 EQU327804:EQX327813 FAQ327804:FAT327813 FKM327804:FKP327813 FUI327804:FUL327813 GEE327804:GEH327813 GOA327804:GOD327813 GXW327804:GXZ327813 HHS327804:HHV327813 HRO327804:HRR327813 IBK327804:IBN327813 ILG327804:ILJ327813 IVC327804:IVF327813 JEY327804:JFB327813 JOU327804:JOX327813 JYQ327804:JYT327813 KIM327804:KIP327813 KSI327804:KSL327813 LCE327804:LCH327813 LMA327804:LMD327813 LVW327804:LVZ327813 MFS327804:MFV327813 MPO327804:MPR327813 MZK327804:MZN327813 NJG327804:NJJ327813 NTC327804:NTF327813 OCY327804:ODB327813 OMU327804:OMX327813 OWQ327804:OWT327813 PGM327804:PGP327813 PQI327804:PQL327813 QAE327804:QAH327813 QKA327804:QKD327813 QTW327804:QTZ327813 RDS327804:RDV327813 RNO327804:RNR327813 RXK327804:RXN327813 SHG327804:SHJ327813 SRC327804:SRF327813 TAY327804:TBB327813 TKU327804:TKX327813 TUQ327804:TUT327813 UEM327804:UEP327813 UOI327804:UOL327813 UYE327804:UYH327813 VIA327804:VID327813 VRW327804:VRZ327813 WBS327804:WBV327813 WLO327804:WLR327813 WVK327804:WVN327813 C393340:F393349 IY393340:JB393349 SU393340:SX393349 ACQ393340:ACT393349 AMM393340:AMP393349 AWI393340:AWL393349 BGE393340:BGH393349 BQA393340:BQD393349 BZW393340:BZZ393349 CJS393340:CJV393349 CTO393340:CTR393349 DDK393340:DDN393349 DNG393340:DNJ393349 DXC393340:DXF393349 EGY393340:EHB393349 EQU393340:EQX393349 FAQ393340:FAT393349 FKM393340:FKP393349 FUI393340:FUL393349 GEE393340:GEH393349 GOA393340:GOD393349 GXW393340:GXZ393349 HHS393340:HHV393349 HRO393340:HRR393349 IBK393340:IBN393349 ILG393340:ILJ393349 IVC393340:IVF393349 JEY393340:JFB393349 JOU393340:JOX393349 JYQ393340:JYT393349 KIM393340:KIP393349 KSI393340:KSL393349 LCE393340:LCH393349 LMA393340:LMD393349 LVW393340:LVZ393349 MFS393340:MFV393349 MPO393340:MPR393349 MZK393340:MZN393349 NJG393340:NJJ393349 NTC393340:NTF393349 OCY393340:ODB393349 OMU393340:OMX393349 OWQ393340:OWT393349 PGM393340:PGP393349 PQI393340:PQL393349 QAE393340:QAH393349 QKA393340:QKD393349 QTW393340:QTZ393349 RDS393340:RDV393349 RNO393340:RNR393349 RXK393340:RXN393349 SHG393340:SHJ393349 SRC393340:SRF393349 TAY393340:TBB393349 TKU393340:TKX393349 TUQ393340:TUT393349 UEM393340:UEP393349 UOI393340:UOL393349 UYE393340:UYH393349 VIA393340:VID393349 VRW393340:VRZ393349 WBS393340:WBV393349 WLO393340:WLR393349 WVK393340:WVN393349 C458876:F458885 IY458876:JB458885 SU458876:SX458885 ACQ458876:ACT458885 AMM458876:AMP458885 AWI458876:AWL458885 BGE458876:BGH458885 BQA458876:BQD458885 BZW458876:BZZ458885 CJS458876:CJV458885 CTO458876:CTR458885 DDK458876:DDN458885 DNG458876:DNJ458885 DXC458876:DXF458885 EGY458876:EHB458885 EQU458876:EQX458885 FAQ458876:FAT458885 FKM458876:FKP458885 FUI458876:FUL458885 GEE458876:GEH458885 GOA458876:GOD458885 GXW458876:GXZ458885 HHS458876:HHV458885 HRO458876:HRR458885 IBK458876:IBN458885 ILG458876:ILJ458885 IVC458876:IVF458885 JEY458876:JFB458885 JOU458876:JOX458885 JYQ458876:JYT458885 KIM458876:KIP458885 KSI458876:KSL458885 LCE458876:LCH458885 LMA458876:LMD458885 LVW458876:LVZ458885 MFS458876:MFV458885 MPO458876:MPR458885 MZK458876:MZN458885 NJG458876:NJJ458885 NTC458876:NTF458885 OCY458876:ODB458885 OMU458876:OMX458885 OWQ458876:OWT458885 PGM458876:PGP458885 PQI458876:PQL458885 QAE458876:QAH458885 QKA458876:QKD458885 QTW458876:QTZ458885 RDS458876:RDV458885 RNO458876:RNR458885 RXK458876:RXN458885 SHG458876:SHJ458885 SRC458876:SRF458885 TAY458876:TBB458885 TKU458876:TKX458885 TUQ458876:TUT458885 UEM458876:UEP458885 UOI458876:UOL458885 UYE458876:UYH458885 VIA458876:VID458885 VRW458876:VRZ458885 WBS458876:WBV458885 WLO458876:WLR458885 WVK458876:WVN458885 C524412:F524421 IY524412:JB524421 SU524412:SX524421 ACQ524412:ACT524421 AMM524412:AMP524421 AWI524412:AWL524421 BGE524412:BGH524421 BQA524412:BQD524421 BZW524412:BZZ524421 CJS524412:CJV524421 CTO524412:CTR524421 DDK524412:DDN524421 DNG524412:DNJ524421 DXC524412:DXF524421 EGY524412:EHB524421 EQU524412:EQX524421 FAQ524412:FAT524421 FKM524412:FKP524421 FUI524412:FUL524421 GEE524412:GEH524421 GOA524412:GOD524421 GXW524412:GXZ524421 HHS524412:HHV524421 HRO524412:HRR524421 IBK524412:IBN524421 ILG524412:ILJ524421 IVC524412:IVF524421 JEY524412:JFB524421 JOU524412:JOX524421 JYQ524412:JYT524421 KIM524412:KIP524421 KSI524412:KSL524421 LCE524412:LCH524421 LMA524412:LMD524421 LVW524412:LVZ524421 MFS524412:MFV524421 MPO524412:MPR524421 MZK524412:MZN524421 NJG524412:NJJ524421 NTC524412:NTF524421 OCY524412:ODB524421 OMU524412:OMX524421 OWQ524412:OWT524421 PGM524412:PGP524421 PQI524412:PQL524421 QAE524412:QAH524421 QKA524412:QKD524421 QTW524412:QTZ524421 RDS524412:RDV524421 RNO524412:RNR524421 RXK524412:RXN524421 SHG524412:SHJ524421 SRC524412:SRF524421 TAY524412:TBB524421 TKU524412:TKX524421 TUQ524412:TUT524421 UEM524412:UEP524421 UOI524412:UOL524421 UYE524412:UYH524421 VIA524412:VID524421 VRW524412:VRZ524421 WBS524412:WBV524421 WLO524412:WLR524421 WVK524412:WVN524421 C589948:F589957 IY589948:JB589957 SU589948:SX589957 ACQ589948:ACT589957 AMM589948:AMP589957 AWI589948:AWL589957 BGE589948:BGH589957 BQA589948:BQD589957 BZW589948:BZZ589957 CJS589948:CJV589957 CTO589948:CTR589957 DDK589948:DDN589957 DNG589948:DNJ589957 DXC589948:DXF589957 EGY589948:EHB589957 EQU589948:EQX589957 FAQ589948:FAT589957 FKM589948:FKP589957 FUI589948:FUL589957 GEE589948:GEH589957 GOA589948:GOD589957 GXW589948:GXZ589957 HHS589948:HHV589957 HRO589948:HRR589957 IBK589948:IBN589957 ILG589948:ILJ589957 IVC589948:IVF589957 JEY589948:JFB589957 JOU589948:JOX589957 JYQ589948:JYT589957 KIM589948:KIP589957 KSI589948:KSL589957 LCE589948:LCH589957 LMA589948:LMD589957 LVW589948:LVZ589957 MFS589948:MFV589957 MPO589948:MPR589957 MZK589948:MZN589957 NJG589948:NJJ589957 NTC589948:NTF589957 OCY589948:ODB589957 OMU589948:OMX589957 OWQ589948:OWT589957 PGM589948:PGP589957 PQI589948:PQL589957 QAE589948:QAH589957 QKA589948:QKD589957 QTW589948:QTZ589957 RDS589948:RDV589957 RNO589948:RNR589957 RXK589948:RXN589957 SHG589948:SHJ589957 SRC589948:SRF589957 TAY589948:TBB589957 TKU589948:TKX589957 TUQ589948:TUT589957 UEM589948:UEP589957 UOI589948:UOL589957 UYE589948:UYH589957 VIA589948:VID589957 VRW589948:VRZ589957 WBS589948:WBV589957 WLO589948:WLR589957 WVK589948:WVN589957 C655484:F655493 IY655484:JB655493 SU655484:SX655493 ACQ655484:ACT655493 AMM655484:AMP655493 AWI655484:AWL655493 BGE655484:BGH655493 BQA655484:BQD655493 BZW655484:BZZ655493 CJS655484:CJV655493 CTO655484:CTR655493 DDK655484:DDN655493 DNG655484:DNJ655493 DXC655484:DXF655493 EGY655484:EHB655493 EQU655484:EQX655493 FAQ655484:FAT655493 FKM655484:FKP655493 FUI655484:FUL655493 GEE655484:GEH655493 GOA655484:GOD655493 GXW655484:GXZ655493 HHS655484:HHV655493 HRO655484:HRR655493 IBK655484:IBN655493 ILG655484:ILJ655493 IVC655484:IVF655493 JEY655484:JFB655493 JOU655484:JOX655493 JYQ655484:JYT655493 KIM655484:KIP655493 KSI655484:KSL655493 LCE655484:LCH655493 LMA655484:LMD655493 LVW655484:LVZ655493 MFS655484:MFV655493 MPO655484:MPR655493 MZK655484:MZN655493 NJG655484:NJJ655493 NTC655484:NTF655493 OCY655484:ODB655493 OMU655484:OMX655493 OWQ655484:OWT655493 PGM655484:PGP655493 PQI655484:PQL655493 QAE655484:QAH655493 QKA655484:QKD655493 QTW655484:QTZ655493 RDS655484:RDV655493 RNO655484:RNR655493 RXK655484:RXN655493 SHG655484:SHJ655493 SRC655484:SRF655493 TAY655484:TBB655493 TKU655484:TKX655493 TUQ655484:TUT655493 UEM655484:UEP655493 UOI655484:UOL655493 UYE655484:UYH655493 VIA655484:VID655493 VRW655484:VRZ655493 WBS655484:WBV655493 WLO655484:WLR655493 WVK655484:WVN655493 C721020:F721029 IY721020:JB721029 SU721020:SX721029 ACQ721020:ACT721029 AMM721020:AMP721029 AWI721020:AWL721029 BGE721020:BGH721029 BQA721020:BQD721029 BZW721020:BZZ721029 CJS721020:CJV721029 CTO721020:CTR721029 DDK721020:DDN721029 DNG721020:DNJ721029 DXC721020:DXF721029 EGY721020:EHB721029 EQU721020:EQX721029 FAQ721020:FAT721029 FKM721020:FKP721029 FUI721020:FUL721029 GEE721020:GEH721029 GOA721020:GOD721029 GXW721020:GXZ721029 HHS721020:HHV721029 HRO721020:HRR721029 IBK721020:IBN721029 ILG721020:ILJ721029 IVC721020:IVF721029 JEY721020:JFB721029 JOU721020:JOX721029 JYQ721020:JYT721029 KIM721020:KIP721029 KSI721020:KSL721029 LCE721020:LCH721029 LMA721020:LMD721029 LVW721020:LVZ721029 MFS721020:MFV721029 MPO721020:MPR721029 MZK721020:MZN721029 NJG721020:NJJ721029 NTC721020:NTF721029 OCY721020:ODB721029 OMU721020:OMX721029 OWQ721020:OWT721029 PGM721020:PGP721029 PQI721020:PQL721029 QAE721020:QAH721029 QKA721020:QKD721029 QTW721020:QTZ721029 RDS721020:RDV721029 RNO721020:RNR721029 RXK721020:RXN721029 SHG721020:SHJ721029 SRC721020:SRF721029 TAY721020:TBB721029 TKU721020:TKX721029 TUQ721020:TUT721029 UEM721020:UEP721029 UOI721020:UOL721029 UYE721020:UYH721029 VIA721020:VID721029 VRW721020:VRZ721029 WBS721020:WBV721029 WLO721020:WLR721029 WVK721020:WVN721029 C786556:F786565 IY786556:JB786565 SU786556:SX786565 ACQ786556:ACT786565 AMM786556:AMP786565 AWI786556:AWL786565 BGE786556:BGH786565 BQA786556:BQD786565 BZW786556:BZZ786565 CJS786556:CJV786565 CTO786556:CTR786565 DDK786556:DDN786565 DNG786556:DNJ786565 DXC786556:DXF786565 EGY786556:EHB786565 EQU786556:EQX786565 FAQ786556:FAT786565 FKM786556:FKP786565 FUI786556:FUL786565 GEE786556:GEH786565 GOA786556:GOD786565 GXW786556:GXZ786565 HHS786556:HHV786565 HRO786556:HRR786565 IBK786556:IBN786565 ILG786556:ILJ786565 IVC786556:IVF786565 JEY786556:JFB786565 JOU786556:JOX786565 JYQ786556:JYT786565 KIM786556:KIP786565 KSI786556:KSL786565 LCE786556:LCH786565 LMA786556:LMD786565 LVW786556:LVZ786565 MFS786556:MFV786565 MPO786556:MPR786565 MZK786556:MZN786565 NJG786556:NJJ786565 NTC786556:NTF786565 OCY786556:ODB786565 OMU786556:OMX786565 OWQ786556:OWT786565 PGM786556:PGP786565 PQI786556:PQL786565 QAE786556:QAH786565 QKA786556:QKD786565 QTW786556:QTZ786565 RDS786556:RDV786565 RNO786556:RNR786565 RXK786556:RXN786565 SHG786556:SHJ786565 SRC786556:SRF786565 TAY786556:TBB786565 TKU786556:TKX786565 TUQ786556:TUT786565 UEM786556:UEP786565 UOI786556:UOL786565 UYE786556:UYH786565 VIA786556:VID786565 VRW786556:VRZ786565 WBS786556:WBV786565 WLO786556:WLR786565 WVK786556:WVN786565 C852092:F852101 IY852092:JB852101 SU852092:SX852101 ACQ852092:ACT852101 AMM852092:AMP852101 AWI852092:AWL852101 BGE852092:BGH852101 BQA852092:BQD852101 BZW852092:BZZ852101 CJS852092:CJV852101 CTO852092:CTR852101 DDK852092:DDN852101 DNG852092:DNJ852101 DXC852092:DXF852101 EGY852092:EHB852101 EQU852092:EQX852101 FAQ852092:FAT852101 FKM852092:FKP852101 FUI852092:FUL852101 GEE852092:GEH852101 GOA852092:GOD852101 GXW852092:GXZ852101 HHS852092:HHV852101 HRO852092:HRR852101 IBK852092:IBN852101 ILG852092:ILJ852101 IVC852092:IVF852101 JEY852092:JFB852101 JOU852092:JOX852101 JYQ852092:JYT852101 KIM852092:KIP852101 KSI852092:KSL852101 LCE852092:LCH852101 LMA852092:LMD852101 LVW852092:LVZ852101 MFS852092:MFV852101 MPO852092:MPR852101 MZK852092:MZN852101 NJG852092:NJJ852101 NTC852092:NTF852101 OCY852092:ODB852101 OMU852092:OMX852101 OWQ852092:OWT852101 PGM852092:PGP852101 PQI852092:PQL852101 QAE852092:QAH852101 QKA852092:QKD852101 QTW852092:QTZ852101 RDS852092:RDV852101 RNO852092:RNR852101 RXK852092:RXN852101 SHG852092:SHJ852101 SRC852092:SRF852101 TAY852092:TBB852101 TKU852092:TKX852101 TUQ852092:TUT852101 UEM852092:UEP852101 UOI852092:UOL852101 UYE852092:UYH852101 VIA852092:VID852101 VRW852092:VRZ852101 WBS852092:WBV852101 WLO852092:WLR852101 WVK852092:WVN852101 C917628:F917637 IY917628:JB917637 SU917628:SX917637 ACQ917628:ACT917637 AMM917628:AMP917637 AWI917628:AWL917637 BGE917628:BGH917637 BQA917628:BQD917637 BZW917628:BZZ917637 CJS917628:CJV917637 CTO917628:CTR917637 DDK917628:DDN917637 DNG917628:DNJ917637 DXC917628:DXF917637 EGY917628:EHB917637 EQU917628:EQX917637 FAQ917628:FAT917637 FKM917628:FKP917637 FUI917628:FUL917637 GEE917628:GEH917637 GOA917628:GOD917637 GXW917628:GXZ917637 HHS917628:HHV917637 HRO917628:HRR917637 IBK917628:IBN917637 ILG917628:ILJ917637 IVC917628:IVF917637 JEY917628:JFB917637 JOU917628:JOX917637 JYQ917628:JYT917637 KIM917628:KIP917637 KSI917628:KSL917637 LCE917628:LCH917637 LMA917628:LMD917637 LVW917628:LVZ917637 MFS917628:MFV917637 MPO917628:MPR917637 MZK917628:MZN917637 NJG917628:NJJ917637 NTC917628:NTF917637 OCY917628:ODB917637 OMU917628:OMX917637 OWQ917628:OWT917637 PGM917628:PGP917637 PQI917628:PQL917637 QAE917628:QAH917637 QKA917628:QKD917637 QTW917628:QTZ917637 RDS917628:RDV917637 RNO917628:RNR917637 RXK917628:RXN917637 SHG917628:SHJ917637 SRC917628:SRF917637 TAY917628:TBB917637 TKU917628:TKX917637 TUQ917628:TUT917637 UEM917628:UEP917637 UOI917628:UOL917637 UYE917628:UYH917637 VIA917628:VID917637 VRW917628:VRZ917637 WBS917628:WBV917637 WLO917628:WLR917637 WVK917628:WVN917637 C983164:F983173 IY983164:JB983173 SU983164:SX983173 ACQ983164:ACT983173 AMM983164:AMP983173 AWI983164:AWL983173 BGE983164:BGH983173 BQA983164:BQD983173 BZW983164:BZZ983173 CJS983164:CJV983173 CTO983164:CTR983173 DDK983164:DDN983173 DNG983164:DNJ983173 DXC983164:DXF983173 EGY983164:EHB983173 EQU983164:EQX983173 FAQ983164:FAT983173 FKM983164:FKP983173 FUI983164:FUL983173 GEE983164:GEH983173 GOA983164:GOD983173 GXW983164:GXZ983173 HHS983164:HHV983173 HRO983164:HRR983173 IBK983164:IBN983173 ILG983164:ILJ983173 IVC983164:IVF983173 JEY983164:JFB983173 JOU983164:JOX983173 JYQ983164:JYT983173 KIM983164:KIP983173 KSI983164:KSL983173 LCE983164:LCH983173 LMA983164:LMD983173 LVW983164:LVZ983173 MFS983164:MFV983173 MPO983164:MPR983173 MZK983164:MZN983173 NJG983164:NJJ983173 NTC983164:NTF983173 OCY983164:ODB983173 OMU983164:OMX983173 OWQ983164:OWT983173 PGM983164:PGP983173 PQI983164:PQL983173 QAE983164:QAH983173 QKA983164:QKD983173 QTW983164:QTZ983173 RDS983164:RDV983173 RNO983164:RNR983173 RXK983164:RXN983173 SHG983164:SHJ983173 SRC983164:SRF983173 TAY983164:TBB983173 TKU983164:TKX983173 TUQ983164:TUT983173 UEM983164:UEP983173 UOI983164:UOL983173 UYE983164:UYH983173 VIA983164:VID983173 VRW983164:VRZ983173 WBS983164:WBV983173 WLO983164:WLR983173 WVK983164:WVN983173" xr:uid="{00000000-0002-0000-0000-000000000000}">
      <formula1>"対照薬,併用薬,レスキュー薬,前投与薬,その他"</formula1>
    </dataValidation>
    <dataValidation type="list" allowBlank="1" sqref="C16:H16 IY16:JD16 SU16:SZ16 ACQ16:ACV16 AMM16:AMR16 AWI16:AWN16 BGE16:BGJ16 BQA16:BQF16 BZW16:CAB16 CJS16:CJX16 CTO16:CTT16 DDK16:DDP16 DNG16:DNL16 DXC16:DXH16 EGY16:EHD16 EQU16:EQZ16 FAQ16:FAV16 FKM16:FKR16 FUI16:FUN16 GEE16:GEJ16 GOA16:GOF16 GXW16:GYB16 HHS16:HHX16 HRO16:HRT16 IBK16:IBP16 ILG16:ILL16 IVC16:IVH16 JEY16:JFD16 JOU16:JOZ16 JYQ16:JYV16 KIM16:KIR16 KSI16:KSN16 LCE16:LCJ16 LMA16:LMF16 LVW16:LWB16 MFS16:MFX16 MPO16:MPT16 MZK16:MZP16 NJG16:NJL16 NTC16:NTH16 OCY16:ODD16 OMU16:OMZ16 OWQ16:OWV16 PGM16:PGR16 PQI16:PQN16 QAE16:QAJ16 QKA16:QKF16 QTW16:QUB16 RDS16:RDX16 RNO16:RNT16 RXK16:RXP16 SHG16:SHL16 SRC16:SRH16 TAY16:TBD16 TKU16:TKZ16 TUQ16:TUV16 UEM16:UER16 UOI16:UON16 UYE16:UYJ16 VIA16:VIF16 VRW16:VSB16 WBS16:WBX16 WLO16:WLT16 WVK16:WVP16 C65540:H65540 IY65540:JD65540 SU65540:SZ65540 ACQ65540:ACV65540 AMM65540:AMR65540 AWI65540:AWN65540 BGE65540:BGJ65540 BQA65540:BQF65540 BZW65540:CAB65540 CJS65540:CJX65540 CTO65540:CTT65540 DDK65540:DDP65540 DNG65540:DNL65540 DXC65540:DXH65540 EGY65540:EHD65540 EQU65540:EQZ65540 FAQ65540:FAV65540 FKM65540:FKR65540 FUI65540:FUN65540 GEE65540:GEJ65540 GOA65540:GOF65540 GXW65540:GYB65540 HHS65540:HHX65540 HRO65540:HRT65540 IBK65540:IBP65540 ILG65540:ILL65540 IVC65540:IVH65540 JEY65540:JFD65540 JOU65540:JOZ65540 JYQ65540:JYV65540 KIM65540:KIR65540 KSI65540:KSN65540 LCE65540:LCJ65540 LMA65540:LMF65540 LVW65540:LWB65540 MFS65540:MFX65540 MPO65540:MPT65540 MZK65540:MZP65540 NJG65540:NJL65540 NTC65540:NTH65540 OCY65540:ODD65540 OMU65540:OMZ65540 OWQ65540:OWV65540 PGM65540:PGR65540 PQI65540:PQN65540 QAE65540:QAJ65540 QKA65540:QKF65540 QTW65540:QUB65540 RDS65540:RDX65540 RNO65540:RNT65540 RXK65540:RXP65540 SHG65540:SHL65540 SRC65540:SRH65540 TAY65540:TBD65540 TKU65540:TKZ65540 TUQ65540:TUV65540 UEM65540:UER65540 UOI65540:UON65540 UYE65540:UYJ65540 VIA65540:VIF65540 VRW65540:VSB65540 WBS65540:WBX65540 WLO65540:WLT65540 WVK65540:WVP65540 C131076:H131076 IY131076:JD131076 SU131076:SZ131076 ACQ131076:ACV131076 AMM131076:AMR131076 AWI131076:AWN131076 BGE131076:BGJ131076 BQA131076:BQF131076 BZW131076:CAB131076 CJS131076:CJX131076 CTO131076:CTT131076 DDK131076:DDP131076 DNG131076:DNL131076 DXC131076:DXH131076 EGY131076:EHD131076 EQU131076:EQZ131076 FAQ131076:FAV131076 FKM131076:FKR131076 FUI131076:FUN131076 GEE131076:GEJ131076 GOA131076:GOF131076 GXW131076:GYB131076 HHS131076:HHX131076 HRO131076:HRT131076 IBK131076:IBP131076 ILG131076:ILL131076 IVC131076:IVH131076 JEY131076:JFD131076 JOU131076:JOZ131076 JYQ131076:JYV131076 KIM131076:KIR131076 KSI131076:KSN131076 LCE131076:LCJ131076 LMA131076:LMF131076 LVW131076:LWB131076 MFS131076:MFX131076 MPO131076:MPT131076 MZK131076:MZP131076 NJG131076:NJL131076 NTC131076:NTH131076 OCY131076:ODD131076 OMU131076:OMZ131076 OWQ131076:OWV131076 PGM131076:PGR131076 PQI131076:PQN131076 QAE131076:QAJ131076 QKA131076:QKF131076 QTW131076:QUB131076 RDS131076:RDX131076 RNO131076:RNT131076 RXK131076:RXP131076 SHG131076:SHL131076 SRC131076:SRH131076 TAY131076:TBD131076 TKU131076:TKZ131076 TUQ131076:TUV131076 UEM131076:UER131076 UOI131076:UON131076 UYE131076:UYJ131076 VIA131076:VIF131076 VRW131076:VSB131076 WBS131076:WBX131076 WLO131076:WLT131076 WVK131076:WVP131076 C196612:H196612 IY196612:JD196612 SU196612:SZ196612 ACQ196612:ACV196612 AMM196612:AMR196612 AWI196612:AWN196612 BGE196612:BGJ196612 BQA196612:BQF196612 BZW196612:CAB196612 CJS196612:CJX196612 CTO196612:CTT196612 DDK196612:DDP196612 DNG196612:DNL196612 DXC196612:DXH196612 EGY196612:EHD196612 EQU196612:EQZ196612 FAQ196612:FAV196612 FKM196612:FKR196612 FUI196612:FUN196612 GEE196612:GEJ196612 GOA196612:GOF196612 GXW196612:GYB196612 HHS196612:HHX196612 HRO196612:HRT196612 IBK196612:IBP196612 ILG196612:ILL196612 IVC196612:IVH196612 JEY196612:JFD196612 JOU196612:JOZ196612 JYQ196612:JYV196612 KIM196612:KIR196612 KSI196612:KSN196612 LCE196612:LCJ196612 LMA196612:LMF196612 LVW196612:LWB196612 MFS196612:MFX196612 MPO196612:MPT196612 MZK196612:MZP196612 NJG196612:NJL196612 NTC196612:NTH196612 OCY196612:ODD196612 OMU196612:OMZ196612 OWQ196612:OWV196612 PGM196612:PGR196612 PQI196612:PQN196612 QAE196612:QAJ196612 QKA196612:QKF196612 QTW196612:QUB196612 RDS196612:RDX196612 RNO196612:RNT196612 RXK196612:RXP196612 SHG196612:SHL196612 SRC196612:SRH196612 TAY196612:TBD196612 TKU196612:TKZ196612 TUQ196612:TUV196612 UEM196612:UER196612 UOI196612:UON196612 UYE196612:UYJ196612 VIA196612:VIF196612 VRW196612:VSB196612 WBS196612:WBX196612 WLO196612:WLT196612 WVK196612:WVP196612 C262148:H262148 IY262148:JD262148 SU262148:SZ262148 ACQ262148:ACV262148 AMM262148:AMR262148 AWI262148:AWN262148 BGE262148:BGJ262148 BQA262148:BQF262148 BZW262148:CAB262148 CJS262148:CJX262148 CTO262148:CTT262148 DDK262148:DDP262148 DNG262148:DNL262148 DXC262148:DXH262148 EGY262148:EHD262148 EQU262148:EQZ262148 FAQ262148:FAV262148 FKM262148:FKR262148 FUI262148:FUN262148 GEE262148:GEJ262148 GOA262148:GOF262148 GXW262148:GYB262148 HHS262148:HHX262148 HRO262148:HRT262148 IBK262148:IBP262148 ILG262148:ILL262148 IVC262148:IVH262148 JEY262148:JFD262148 JOU262148:JOZ262148 JYQ262148:JYV262148 KIM262148:KIR262148 KSI262148:KSN262148 LCE262148:LCJ262148 LMA262148:LMF262148 LVW262148:LWB262148 MFS262148:MFX262148 MPO262148:MPT262148 MZK262148:MZP262148 NJG262148:NJL262148 NTC262148:NTH262148 OCY262148:ODD262148 OMU262148:OMZ262148 OWQ262148:OWV262148 PGM262148:PGR262148 PQI262148:PQN262148 QAE262148:QAJ262148 QKA262148:QKF262148 QTW262148:QUB262148 RDS262148:RDX262148 RNO262148:RNT262148 RXK262148:RXP262148 SHG262148:SHL262148 SRC262148:SRH262148 TAY262148:TBD262148 TKU262148:TKZ262148 TUQ262148:TUV262148 UEM262148:UER262148 UOI262148:UON262148 UYE262148:UYJ262148 VIA262148:VIF262148 VRW262148:VSB262148 WBS262148:WBX262148 WLO262148:WLT262148 WVK262148:WVP262148 C327684:H327684 IY327684:JD327684 SU327684:SZ327684 ACQ327684:ACV327684 AMM327684:AMR327684 AWI327684:AWN327684 BGE327684:BGJ327684 BQA327684:BQF327684 BZW327684:CAB327684 CJS327684:CJX327684 CTO327684:CTT327684 DDK327684:DDP327684 DNG327684:DNL327684 DXC327684:DXH327684 EGY327684:EHD327684 EQU327684:EQZ327684 FAQ327684:FAV327684 FKM327684:FKR327684 FUI327684:FUN327684 GEE327684:GEJ327684 GOA327684:GOF327684 GXW327684:GYB327684 HHS327684:HHX327684 HRO327684:HRT327684 IBK327684:IBP327684 ILG327684:ILL327684 IVC327684:IVH327684 JEY327684:JFD327684 JOU327684:JOZ327684 JYQ327684:JYV327684 KIM327684:KIR327684 KSI327684:KSN327684 LCE327684:LCJ327684 LMA327684:LMF327684 LVW327684:LWB327684 MFS327684:MFX327684 MPO327684:MPT327684 MZK327684:MZP327684 NJG327684:NJL327684 NTC327684:NTH327684 OCY327684:ODD327684 OMU327684:OMZ327684 OWQ327684:OWV327684 PGM327684:PGR327684 PQI327684:PQN327684 QAE327684:QAJ327684 QKA327684:QKF327684 QTW327684:QUB327684 RDS327684:RDX327684 RNO327684:RNT327684 RXK327684:RXP327684 SHG327684:SHL327684 SRC327684:SRH327684 TAY327684:TBD327684 TKU327684:TKZ327684 TUQ327684:TUV327684 UEM327684:UER327684 UOI327684:UON327684 UYE327684:UYJ327684 VIA327684:VIF327684 VRW327684:VSB327684 WBS327684:WBX327684 WLO327684:WLT327684 WVK327684:WVP327684 C393220:H393220 IY393220:JD393220 SU393220:SZ393220 ACQ393220:ACV393220 AMM393220:AMR393220 AWI393220:AWN393220 BGE393220:BGJ393220 BQA393220:BQF393220 BZW393220:CAB393220 CJS393220:CJX393220 CTO393220:CTT393220 DDK393220:DDP393220 DNG393220:DNL393220 DXC393220:DXH393220 EGY393220:EHD393220 EQU393220:EQZ393220 FAQ393220:FAV393220 FKM393220:FKR393220 FUI393220:FUN393220 GEE393220:GEJ393220 GOA393220:GOF393220 GXW393220:GYB393220 HHS393220:HHX393220 HRO393220:HRT393220 IBK393220:IBP393220 ILG393220:ILL393220 IVC393220:IVH393220 JEY393220:JFD393220 JOU393220:JOZ393220 JYQ393220:JYV393220 KIM393220:KIR393220 KSI393220:KSN393220 LCE393220:LCJ393220 LMA393220:LMF393220 LVW393220:LWB393220 MFS393220:MFX393220 MPO393220:MPT393220 MZK393220:MZP393220 NJG393220:NJL393220 NTC393220:NTH393220 OCY393220:ODD393220 OMU393220:OMZ393220 OWQ393220:OWV393220 PGM393220:PGR393220 PQI393220:PQN393220 QAE393220:QAJ393220 QKA393220:QKF393220 QTW393220:QUB393220 RDS393220:RDX393220 RNO393220:RNT393220 RXK393220:RXP393220 SHG393220:SHL393220 SRC393220:SRH393220 TAY393220:TBD393220 TKU393220:TKZ393220 TUQ393220:TUV393220 UEM393220:UER393220 UOI393220:UON393220 UYE393220:UYJ393220 VIA393220:VIF393220 VRW393220:VSB393220 WBS393220:WBX393220 WLO393220:WLT393220 WVK393220:WVP393220 C458756:H458756 IY458756:JD458756 SU458756:SZ458756 ACQ458756:ACV458756 AMM458756:AMR458756 AWI458756:AWN458756 BGE458756:BGJ458756 BQA458756:BQF458756 BZW458756:CAB458756 CJS458756:CJX458756 CTO458756:CTT458756 DDK458756:DDP458756 DNG458756:DNL458756 DXC458756:DXH458756 EGY458756:EHD458756 EQU458756:EQZ458756 FAQ458756:FAV458756 FKM458756:FKR458756 FUI458756:FUN458756 GEE458756:GEJ458756 GOA458756:GOF458756 GXW458756:GYB458756 HHS458756:HHX458756 HRO458756:HRT458756 IBK458756:IBP458756 ILG458756:ILL458756 IVC458756:IVH458756 JEY458756:JFD458756 JOU458756:JOZ458756 JYQ458756:JYV458756 KIM458756:KIR458756 KSI458756:KSN458756 LCE458756:LCJ458756 LMA458756:LMF458756 LVW458756:LWB458756 MFS458756:MFX458756 MPO458756:MPT458756 MZK458756:MZP458756 NJG458756:NJL458756 NTC458756:NTH458756 OCY458756:ODD458756 OMU458756:OMZ458756 OWQ458756:OWV458756 PGM458756:PGR458756 PQI458756:PQN458756 QAE458756:QAJ458756 QKA458756:QKF458756 QTW458756:QUB458756 RDS458756:RDX458756 RNO458756:RNT458756 RXK458756:RXP458756 SHG458756:SHL458756 SRC458756:SRH458756 TAY458756:TBD458756 TKU458756:TKZ458756 TUQ458756:TUV458756 UEM458756:UER458756 UOI458756:UON458756 UYE458756:UYJ458756 VIA458756:VIF458756 VRW458756:VSB458756 WBS458756:WBX458756 WLO458756:WLT458756 WVK458756:WVP458756 C524292:H524292 IY524292:JD524292 SU524292:SZ524292 ACQ524292:ACV524292 AMM524292:AMR524292 AWI524292:AWN524292 BGE524292:BGJ524292 BQA524292:BQF524292 BZW524292:CAB524292 CJS524292:CJX524292 CTO524292:CTT524292 DDK524292:DDP524292 DNG524292:DNL524292 DXC524292:DXH524292 EGY524292:EHD524292 EQU524292:EQZ524292 FAQ524292:FAV524292 FKM524292:FKR524292 FUI524292:FUN524292 GEE524292:GEJ524292 GOA524292:GOF524292 GXW524292:GYB524292 HHS524292:HHX524292 HRO524292:HRT524292 IBK524292:IBP524292 ILG524292:ILL524292 IVC524292:IVH524292 JEY524292:JFD524292 JOU524292:JOZ524292 JYQ524292:JYV524292 KIM524292:KIR524292 KSI524292:KSN524292 LCE524292:LCJ524292 LMA524292:LMF524292 LVW524292:LWB524292 MFS524292:MFX524292 MPO524292:MPT524292 MZK524292:MZP524292 NJG524292:NJL524292 NTC524292:NTH524292 OCY524292:ODD524292 OMU524292:OMZ524292 OWQ524292:OWV524292 PGM524292:PGR524292 PQI524292:PQN524292 QAE524292:QAJ524292 QKA524292:QKF524292 QTW524292:QUB524292 RDS524292:RDX524292 RNO524292:RNT524292 RXK524292:RXP524292 SHG524292:SHL524292 SRC524292:SRH524292 TAY524292:TBD524292 TKU524292:TKZ524292 TUQ524292:TUV524292 UEM524292:UER524292 UOI524292:UON524292 UYE524292:UYJ524292 VIA524292:VIF524292 VRW524292:VSB524292 WBS524292:WBX524292 WLO524292:WLT524292 WVK524292:WVP524292 C589828:H589828 IY589828:JD589828 SU589828:SZ589828 ACQ589828:ACV589828 AMM589828:AMR589828 AWI589828:AWN589828 BGE589828:BGJ589828 BQA589828:BQF589828 BZW589828:CAB589828 CJS589828:CJX589828 CTO589828:CTT589828 DDK589828:DDP589828 DNG589828:DNL589828 DXC589828:DXH589828 EGY589828:EHD589828 EQU589828:EQZ589828 FAQ589828:FAV589828 FKM589828:FKR589828 FUI589828:FUN589828 GEE589828:GEJ589828 GOA589828:GOF589828 GXW589828:GYB589828 HHS589828:HHX589828 HRO589828:HRT589828 IBK589828:IBP589828 ILG589828:ILL589828 IVC589828:IVH589828 JEY589828:JFD589828 JOU589828:JOZ589828 JYQ589828:JYV589828 KIM589828:KIR589828 KSI589828:KSN589828 LCE589828:LCJ589828 LMA589828:LMF589828 LVW589828:LWB589828 MFS589828:MFX589828 MPO589828:MPT589828 MZK589828:MZP589828 NJG589828:NJL589828 NTC589828:NTH589828 OCY589828:ODD589828 OMU589828:OMZ589828 OWQ589828:OWV589828 PGM589828:PGR589828 PQI589828:PQN589828 QAE589828:QAJ589828 QKA589828:QKF589828 QTW589828:QUB589828 RDS589828:RDX589828 RNO589828:RNT589828 RXK589828:RXP589828 SHG589828:SHL589828 SRC589828:SRH589828 TAY589828:TBD589828 TKU589828:TKZ589828 TUQ589828:TUV589828 UEM589828:UER589828 UOI589828:UON589828 UYE589828:UYJ589828 VIA589828:VIF589828 VRW589828:VSB589828 WBS589828:WBX589828 WLO589828:WLT589828 WVK589828:WVP589828 C655364:H655364 IY655364:JD655364 SU655364:SZ655364 ACQ655364:ACV655364 AMM655364:AMR655364 AWI655364:AWN655364 BGE655364:BGJ655364 BQA655364:BQF655364 BZW655364:CAB655364 CJS655364:CJX655364 CTO655364:CTT655364 DDK655364:DDP655364 DNG655364:DNL655364 DXC655364:DXH655364 EGY655364:EHD655364 EQU655364:EQZ655364 FAQ655364:FAV655364 FKM655364:FKR655364 FUI655364:FUN655364 GEE655364:GEJ655364 GOA655364:GOF655364 GXW655364:GYB655364 HHS655364:HHX655364 HRO655364:HRT655364 IBK655364:IBP655364 ILG655364:ILL655364 IVC655364:IVH655364 JEY655364:JFD655364 JOU655364:JOZ655364 JYQ655364:JYV655364 KIM655364:KIR655364 KSI655364:KSN655364 LCE655364:LCJ655364 LMA655364:LMF655364 LVW655364:LWB655364 MFS655364:MFX655364 MPO655364:MPT655364 MZK655364:MZP655364 NJG655364:NJL655364 NTC655364:NTH655364 OCY655364:ODD655364 OMU655364:OMZ655364 OWQ655364:OWV655364 PGM655364:PGR655364 PQI655364:PQN655364 QAE655364:QAJ655364 QKA655364:QKF655364 QTW655364:QUB655364 RDS655364:RDX655364 RNO655364:RNT655364 RXK655364:RXP655364 SHG655364:SHL655364 SRC655364:SRH655364 TAY655364:TBD655364 TKU655364:TKZ655364 TUQ655364:TUV655364 UEM655364:UER655364 UOI655364:UON655364 UYE655364:UYJ655364 VIA655364:VIF655364 VRW655364:VSB655364 WBS655364:WBX655364 WLO655364:WLT655364 WVK655364:WVP655364 C720900:H720900 IY720900:JD720900 SU720900:SZ720900 ACQ720900:ACV720900 AMM720900:AMR720900 AWI720900:AWN720900 BGE720900:BGJ720900 BQA720900:BQF720900 BZW720900:CAB720900 CJS720900:CJX720900 CTO720900:CTT720900 DDK720900:DDP720900 DNG720900:DNL720900 DXC720900:DXH720900 EGY720900:EHD720900 EQU720900:EQZ720900 FAQ720900:FAV720900 FKM720900:FKR720900 FUI720900:FUN720900 GEE720900:GEJ720900 GOA720900:GOF720900 GXW720900:GYB720900 HHS720900:HHX720900 HRO720900:HRT720900 IBK720900:IBP720900 ILG720900:ILL720900 IVC720900:IVH720900 JEY720900:JFD720900 JOU720900:JOZ720900 JYQ720900:JYV720900 KIM720900:KIR720900 KSI720900:KSN720900 LCE720900:LCJ720900 LMA720900:LMF720900 LVW720900:LWB720900 MFS720900:MFX720900 MPO720900:MPT720900 MZK720900:MZP720900 NJG720900:NJL720900 NTC720900:NTH720900 OCY720900:ODD720900 OMU720900:OMZ720900 OWQ720900:OWV720900 PGM720900:PGR720900 PQI720900:PQN720900 QAE720900:QAJ720900 QKA720900:QKF720900 QTW720900:QUB720900 RDS720900:RDX720900 RNO720900:RNT720900 RXK720900:RXP720900 SHG720900:SHL720900 SRC720900:SRH720900 TAY720900:TBD720900 TKU720900:TKZ720900 TUQ720900:TUV720900 UEM720900:UER720900 UOI720900:UON720900 UYE720900:UYJ720900 VIA720900:VIF720900 VRW720900:VSB720900 WBS720900:WBX720900 WLO720900:WLT720900 WVK720900:WVP720900 C786436:H786436 IY786436:JD786436 SU786436:SZ786436 ACQ786436:ACV786436 AMM786436:AMR786436 AWI786436:AWN786436 BGE786436:BGJ786436 BQA786436:BQF786436 BZW786436:CAB786436 CJS786436:CJX786436 CTO786436:CTT786436 DDK786436:DDP786436 DNG786436:DNL786436 DXC786436:DXH786436 EGY786436:EHD786436 EQU786436:EQZ786436 FAQ786436:FAV786436 FKM786436:FKR786436 FUI786436:FUN786436 GEE786436:GEJ786436 GOA786436:GOF786436 GXW786436:GYB786436 HHS786436:HHX786436 HRO786436:HRT786436 IBK786436:IBP786436 ILG786436:ILL786436 IVC786436:IVH786436 JEY786436:JFD786436 JOU786436:JOZ786436 JYQ786436:JYV786436 KIM786436:KIR786436 KSI786436:KSN786436 LCE786436:LCJ786436 LMA786436:LMF786436 LVW786436:LWB786436 MFS786436:MFX786436 MPO786436:MPT786436 MZK786436:MZP786436 NJG786436:NJL786436 NTC786436:NTH786436 OCY786436:ODD786436 OMU786436:OMZ786436 OWQ786436:OWV786436 PGM786436:PGR786436 PQI786436:PQN786436 QAE786436:QAJ786436 QKA786436:QKF786436 QTW786436:QUB786436 RDS786436:RDX786436 RNO786436:RNT786436 RXK786436:RXP786436 SHG786436:SHL786436 SRC786436:SRH786436 TAY786436:TBD786436 TKU786436:TKZ786436 TUQ786436:TUV786436 UEM786436:UER786436 UOI786436:UON786436 UYE786436:UYJ786436 VIA786436:VIF786436 VRW786436:VSB786436 WBS786436:WBX786436 WLO786436:WLT786436 WVK786436:WVP786436 C851972:H851972 IY851972:JD851972 SU851972:SZ851972 ACQ851972:ACV851972 AMM851972:AMR851972 AWI851972:AWN851972 BGE851972:BGJ851972 BQA851972:BQF851972 BZW851972:CAB851972 CJS851972:CJX851972 CTO851972:CTT851972 DDK851972:DDP851972 DNG851972:DNL851972 DXC851972:DXH851972 EGY851972:EHD851972 EQU851972:EQZ851972 FAQ851972:FAV851972 FKM851972:FKR851972 FUI851972:FUN851972 GEE851972:GEJ851972 GOA851972:GOF851972 GXW851972:GYB851972 HHS851972:HHX851972 HRO851972:HRT851972 IBK851972:IBP851972 ILG851972:ILL851972 IVC851972:IVH851972 JEY851972:JFD851972 JOU851972:JOZ851972 JYQ851972:JYV851972 KIM851972:KIR851972 KSI851972:KSN851972 LCE851972:LCJ851972 LMA851972:LMF851972 LVW851972:LWB851972 MFS851972:MFX851972 MPO851972:MPT851972 MZK851972:MZP851972 NJG851972:NJL851972 NTC851972:NTH851972 OCY851972:ODD851972 OMU851972:OMZ851972 OWQ851972:OWV851972 PGM851972:PGR851972 PQI851972:PQN851972 QAE851972:QAJ851972 QKA851972:QKF851972 QTW851972:QUB851972 RDS851972:RDX851972 RNO851972:RNT851972 RXK851972:RXP851972 SHG851972:SHL851972 SRC851972:SRH851972 TAY851972:TBD851972 TKU851972:TKZ851972 TUQ851972:TUV851972 UEM851972:UER851972 UOI851972:UON851972 UYE851972:UYJ851972 VIA851972:VIF851972 VRW851972:VSB851972 WBS851972:WBX851972 WLO851972:WLT851972 WVK851972:WVP851972 C917508:H917508 IY917508:JD917508 SU917508:SZ917508 ACQ917508:ACV917508 AMM917508:AMR917508 AWI917508:AWN917508 BGE917508:BGJ917508 BQA917508:BQF917508 BZW917508:CAB917508 CJS917508:CJX917508 CTO917508:CTT917508 DDK917508:DDP917508 DNG917508:DNL917508 DXC917508:DXH917508 EGY917508:EHD917508 EQU917508:EQZ917508 FAQ917508:FAV917508 FKM917508:FKR917508 FUI917508:FUN917508 GEE917508:GEJ917508 GOA917508:GOF917508 GXW917508:GYB917508 HHS917508:HHX917508 HRO917508:HRT917508 IBK917508:IBP917508 ILG917508:ILL917508 IVC917508:IVH917508 JEY917508:JFD917508 JOU917508:JOZ917508 JYQ917508:JYV917508 KIM917508:KIR917508 KSI917508:KSN917508 LCE917508:LCJ917508 LMA917508:LMF917508 LVW917508:LWB917508 MFS917508:MFX917508 MPO917508:MPT917508 MZK917508:MZP917508 NJG917508:NJL917508 NTC917508:NTH917508 OCY917508:ODD917508 OMU917508:OMZ917508 OWQ917508:OWV917508 PGM917508:PGR917508 PQI917508:PQN917508 QAE917508:QAJ917508 QKA917508:QKF917508 QTW917508:QUB917508 RDS917508:RDX917508 RNO917508:RNT917508 RXK917508:RXP917508 SHG917508:SHL917508 SRC917508:SRH917508 TAY917508:TBD917508 TKU917508:TKZ917508 TUQ917508:TUV917508 UEM917508:UER917508 UOI917508:UON917508 UYE917508:UYJ917508 VIA917508:VIF917508 VRW917508:VSB917508 WBS917508:WBX917508 WLO917508:WLT917508 WVK917508:WVP917508 C983044:H983044 IY983044:JD983044 SU983044:SZ983044 ACQ983044:ACV983044 AMM983044:AMR983044 AWI983044:AWN983044 BGE983044:BGJ983044 BQA983044:BQF983044 BZW983044:CAB983044 CJS983044:CJX983044 CTO983044:CTT983044 DDK983044:DDP983044 DNG983044:DNL983044 DXC983044:DXH983044 EGY983044:EHD983044 EQU983044:EQZ983044 FAQ983044:FAV983044 FKM983044:FKR983044 FUI983044:FUN983044 GEE983044:GEJ983044 GOA983044:GOF983044 GXW983044:GYB983044 HHS983044:HHX983044 HRO983044:HRT983044 IBK983044:IBP983044 ILG983044:ILL983044 IVC983044:IVH983044 JEY983044:JFD983044 JOU983044:JOZ983044 JYQ983044:JYV983044 KIM983044:KIR983044 KSI983044:KSN983044 LCE983044:LCJ983044 LMA983044:LMF983044 LVW983044:LWB983044 MFS983044:MFX983044 MPO983044:MPT983044 MZK983044:MZP983044 NJG983044:NJL983044 NTC983044:NTH983044 OCY983044:ODD983044 OMU983044:OMZ983044 OWQ983044:OWV983044 PGM983044:PGR983044 PQI983044:PQN983044 QAE983044:QAJ983044 QKA983044:QKF983044 QTW983044:QUB983044 RDS983044:RDX983044 RNO983044:RNT983044 RXK983044:RXP983044 SHG983044:SHL983044 SRC983044:SRH983044 TAY983044:TBD983044 TKU983044:TKZ983044 TUQ983044:TUV983044 UEM983044:UER983044 UOI983044:UON983044 UYE983044:UYJ983044 VIA983044:VIF983044 VRW983044:VSB983044 WBS983044:WBX983044 WLO983044:WLT983044 WVK983044:WVP983044" xr:uid="{00000000-0002-0000-0000-000001000000}">
      <formula1>"内服,注射,外用"</formula1>
    </dataValidation>
  </dataValidations>
  <pageMargins left="0.70866141732283472" right="0.70866141732283472" top="0.74803149606299213" bottom="0.74803149606299213" header="0.31496062992125984" footer="0.31496062992125984"/>
  <pageSetup paperSize="9" scale="73" fitToHeight="0" orientation="portrait" r:id="rId1"/>
  <headerFooter>
    <oddFooter>&amp;C&amp;"Meiryo UI,標準"&amp;10&amp;P / &amp;N ページ</oddFooter>
  </headerFooter>
  <rowBreaks count="4" manualBreakCount="4">
    <brk id="30" max="7" man="1"/>
    <brk id="58" max="7" man="1"/>
    <brk id="88" max="7" man="1"/>
    <brk id="11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2"/>
  <sheetViews>
    <sheetView view="pageBreakPreview" zoomScaleNormal="100" zoomScaleSheetLayoutView="100" workbookViewId="0">
      <selection activeCell="A8" sqref="A8:S8"/>
    </sheetView>
  </sheetViews>
  <sheetFormatPr defaultRowHeight="15.75"/>
  <cols>
    <col min="1" max="1" width="5.625" style="127" customWidth="1"/>
    <col min="2" max="2" width="9.625" style="124" customWidth="1"/>
    <col min="3" max="3" width="9.875" style="124" customWidth="1"/>
    <col min="4" max="4" width="3.625" style="124" customWidth="1"/>
    <col min="5" max="6" width="3.25" style="124" customWidth="1"/>
    <col min="7" max="7" width="6" style="124" customWidth="1"/>
    <col min="8" max="8" width="5.625" style="125" customWidth="1"/>
    <col min="9" max="9" width="3.25" style="124" customWidth="1"/>
    <col min="10" max="10" width="5.25" style="124" customWidth="1"/>
    <col min="11" max="11" width="1.125" style="124" customWidth="1"/>
    <col min="12" max="12" width="10.125" style="124" customWidth="1"/>
    <col min="13" max="13" width="3.25" style="124" customWidth="1"/>
    <col min="14" max="14" width="6" style="124" customWidth="1"/>
    <col min="15" max="15" width="10.25" style="124" customWidth="1"/>
    <col min="16" max="16" width="3.25" style="124" customWidth="1"/>
    <col min="17" max="17" width="11.375" style="124" customWidth="1"/>
    <col min="18" max="18" width="4.875" style="124" customWidth="1"/>
    <col min="19" max="19" width="8.375" style="127" customWidth="1"/>
    <col min="20" max="20" width="1.25" style="124" hidden="1" customWidth="1"/>
    <col min="21" max="256" width="9" style="124"/>
    <col min="257" max="257" width="5.625" style="124" customWidth="1"/>
    <col min="258" max="258" width="9.625" style="124" customWidth="1"/>
    <col min="259" max="259" width="9.875" style="124" customWidth="1"/>
    <col min="260" max="260" width="3.625" style="124" customWidth="1"/>
    <col min="261" max="262" width="3.25" style="124" customWidth="1"/>
    <col min="263" max="263" width="6" style="124" customWidth="1"/>
    <col min="264" max="264" width="5.625" style="124" customWidth="1"/>
    <col min="265" max="265" width="3.25" style="124" customWidth="1"/>
    <col min="266" max="266" width="5.25" style="124" customWidth="1"/>
    <col min="267" max="267" width="1.125" style="124" customWidth="1"/>
    <col min="268" max="268" width="10.125" style="124" customWidth="1"/>
    <col min="269" max="269" width="3.25" style="124" customWidth="1"/>
    <col min="270" max="270" width="6" style="124" customWidth="1"/>
    <col min="271" max="271" width="10.25" style="124" customWidth="1"/>
    <col min="272" max="272" width="3.25" style="124" customWidth="1"/>
    <col min="273" max="273" width="11.375" style="124" customWidth="1"/>
    <col min="274" max="274" width="4.875" style="124" customWidth="1"/>
    <col min="275" max="275" width="8.375" style="124" customWidth="1"/>
    <col min="276" max="276" width="0" style="124" hidden="1" customWidth="1"/>
    <col min="277" max="512" width="9" style="124"/>
    <col min="513" max="513" width="5.625" style="124" customWidth="1"/>
    <col min="514" max="514" width="9.625" style="124" customWidth="1"/>
    <col min="515" max="515" width="9.875" style="124" customWidth="1"/>
    <col min="516" max="516" width="3.625" style="124" customWidth="1"/>
    <col min="517" max="518" width="3.25" style="124" customWidth="1"/>
    <col min="519" max="519" width="6" style="124" customWidth="1"/>
    <col min="520" max="520" width="5.625" style="124" customWidth="1"/>
    <col min="521" max="521" width="3.25" style="124" customWidth="1"/>
    <col min="522" max="522" width="5.25" style="124" customWidth="1"/>
    <col min="523" max="523" width="1.125" style="124" customWidth="1"/>
    <col min="524" max="524" width="10.125" style="124" customWidth="1"/>
    <col min="525" max="525" width="3.25" style="124" customWidth="1"/>
    <col min="526" max="526" width="6" style="124" customWidth="1"/>
    <col min="527" max="527" width="10.25" style="124" customWidth="1"/>
    <col min="528" max="528" width="3.25" style="124" customWidth="1"/>
    <col min="529" max="529" width="11.375" style="124" customWidth="1"/>
    <col min="530" max="530" width="4.875" style="124" customWidth="1"/>
    <col min="531" max="531" width="8.375" style="124" customWidth="1"/>
    <col min="532" max="532" width="0" style="124" hidden="1" customWidth="1"/>
    <col min="533" max="768" width="9" style="124"/>
    <col min="769" max="769" width="5.625" style="124" customWidth="1"/>
    <col min="770" max="770" width="9.625" style="124" customWidth="1"/>
    <col min="771" max="771" width="9.875" style="124" customWidth="1"/>
    <col min="772" max="772" width="3.625" style="124" customWidth="1"/>
    <col min="773" max="774" width="3.25" style="124" customWidth="1"/>
    <col min="775" max="775" width="6" style="124" customWidth="1"/>
    <col min="776" max="776" width="5.625" style="124" customWidth="1"/>
    <col min="777" max="777" width="3.25" style="124" customWidth="1"/>
    <col min="778" max="778" width="5.25" style="124" customWidth="1"/>
    <col min="779" max="779" width="1.125" style="124" customWidth="1"/>
    <col min="780" max="780" width="10.125" style="124" customWidth="1"/>
    <col min="781" max="781" width="3.25" style="124" customWidth="1"/>
    <col min="782" max="782" width="6" style="124" customWidth="1"/>
    <col min="783" max="783" width="10.25" style="124" customWidth="1"/>
    <col min="784" max="784" width="3.25" style="124" customWidth="1"/>
    <col min="785" max="785" width="11.375" style="124" customWidth="1"/>
    <col min="786" max="786" width="4.875" style="124" customWidth="1"/>
    <col min="787" max="787" width="8.375" style="124" customWidth="1"/>
    <col min="788" max="788" width="0" style="124" hidden="1" customWidth="1"/>
    <col min="789" max="1024" width="9" style="124"/>
    <col min="1025" max="1025" width="5.625" style="124" customWidth="1"/>
    <col min="1026" max="1026" width="9.625" style="124" customWidth="1"/>
    <col min="1027" max="1027" width="9.875" style="124" customWidth="1"/>
    <col min="1028" max="1028" width="3.625" style="124" customWidth="1"/>
    <col min="1029" max="1030" width="3.25" style="124" customWidth="1"/>
    <col min="1031" max="1031" width="6" style="124" customWidth="1"/>
    <col min="1032" max="1032" width="5.625" style="124" customWidth="1"/>
    <col min="1033" max="1033" width="3.25" style="124" customWidth="1"/>
    <col min="1034" max="1034" width="5.25" style="124" customWidth="1"/>
    <col min="1035" max="1035" width="1.125" style="124" customWidth="1"/>
    <col min="1036" max="1036" width="10.125" style="124" customWidth="1"/>
    <col min="1037" max="1037" width="3.25" style="124" customWidth="1"/>
    <col min="1038" max="1038" width="6" style="124" customWidth="1"/>
    <col min="1039" max="1039" width="10.25" style="124" customWidth="1"/>
    <col min="1040" max="1040" width="3.25" style="124" customWidth="1"/>
    <col min="1041" max="1041" width="11.375" style="124" customWidth="1"/>
    <col min="1042" max="1042" width="4.875" style="124" customWidth="1"/>
    <col min="1043" max="1043" width="8.375" style="124" customWidth="1"/>
    <col min="1044" max="1044" width="0" style="124" hidden="1" customWidth="1"/>
    <col min="1045" max="1280" width="9" style="124"/>
    <col min="1281" max="1281" width="5.625" style="124" customWidth="1"/>
    <col min="1282" max="1282" width="9.625" style="124" customWidth="1"/>
    <col min="1283" max="1283" width="9.875" style="124" customWidth="1"/>
    <col min="1284" max="1284" width="3.625" style="124" customWidth="1"/>
    <col min="1285" max="1286" width="3.25" style="124" customWidth="1"/>
    <col min="1287" max="1287" width="6" style="124" customWidth="1"/>
    <col min="1288" max="1288" width="5.625" style="124" customWidth="1"/>
    <col min="1289" max="1289" width="3.25" style="124" customWidth="1"/>
    <col min="1290" max="1290" width="5.25" style="124" customWidth="1"/>
    <col min="1291" max="1291" width="1.125" style="124" customWidth="1"/>
    <col min="1292" max="1292" width="10.125" style="124" customWidth="1"/>
    <col min="1293" max="1293" width="3.25" style="124" customWidth="1"/>
    <col min="1294" max="1294" width="6" style="124" customWidth="1"/>
    <col min="1295" max="1295" width="10.25" style="124" customWidth="1"/>
    <col min="1296" max="1296" width="3.25" style="124" customWidth="1"/>
    <col min="1297" max="1297" width="11.375" style="124" customWidth="1"/>
    <col min="1298" max="1298" width="4.875" style="124" customWidth="1"/>
    <col min="1299" max="1299" width="8.375" style="124" customWidth="1"/>
    <col min="1300" max="1300" width="0" style="124" hidden="1" customWidth="1"/>
    <col min="1301" max="1536" width="9" style="124"/>
    <col min="1537" max="1537" width="5.625" style="124" customWidth="1"/>
    <col min="1538" max="1538" width="9.625" style="124" customWidth="1"/>
    <col min="1539" max="1539" width="9.875" style="124" customWidth="1"/>
    <col min="1540" max="1540" width="3.625" style="124" customWidth="1"/>
    <col min="1541" max="1542" width="3.25" style="124" customWidth="1"/>
    <col min="1543" max="1543" width="6" style="124" customWidth="1"/>
    <col min="1544" max="1544" width="5.625" style="124" customWidth="1"/>
    <col min="1545" max="1545" width="3.25" style="124" customWidth="1"/>
    <col min="1546" max="1546" width="5.25" style="124" customWidth="1"/>
    <col min="1547" max="1547" width="1.125" style="124" customWidth="1"/>
    <col min="1548" max="1548" width="10.125" style="124" customWidth="1"/>
    <col min="1549" max="1549" width="3.25" style="124" customWidth="1"/>
    <col min="1550" max="1550" width="6" style="124" customWidth="1"/>
    <col min="1551" max="1551" width="10.25" style="124" customWidth="1"/>
    <col min="1552" max="1552" width="3.25" style="124" customWidth="1"/>
    <col min="1553" max="1553" width="11.375" style="124" customWidth="1"/>
    <col min="1554" max="1554" width="4.875" style="124" customWidth="1"/>
    <col min="1555" max="1555" width="8.375" style="124" customWidth="1"/>
    <col min="1556" max="1556" width="0" style="124" hidden="1" customWidth="1"/>
    <col min="1557" max="1792" width="9" style="124"/>
    <col min="1793" max="1793" width="5.625" style="124" customWidth="1"/>
    <col min="1794" max="1794" width="9.625" style="124" customWidth="1"/>
    <col min="1795" max="1795" width="9.875" style="124" customWidth="1"/>
    <col min="1796" max="1796" width="3.625" style="124" customWidth="1"/>
    <col min="1797" max="1798" width="3.25" style="124" customWidth="1"/>
    <col min="1799" max="1799" width="6" style="124" customWidth="1"/>
    <col min="1800" max="1800" width="5.625" style="124" customWidth="1"/>
    <col min="1801" max="1801" width="3.25" style="124" customWidth="1"/>
    <col min="1802" max="1802" width="5.25" style="124" customWidth="1"/>
    <col min="1803" max="1803" width="1.125" style="124" customWidth="1"/>
    <col min="1804" max="1804" width="10.125" style="124" customWidth="1"/>
    <col min="1805" max="1805" width="3.25" style="124" customWidth="1"/>
    <col min="1806" max="1806" width="6" style="124" customWidth="1"/>
    <col min="1807" max="1807" width="10.25" style="124" customWidth="1"/>
    <col min="1808" max="1808" width="3.25" style="124" customWidth="1"/>
    <col min="1809" max="1809" width="11.375" style="124" customWidth="1"/>
    <col min="1810" max="1810" width="4.875" style="124" customWidth="1"/>
    <col min="1811" max="1811" width="8.375" style="124" customWidth="1"/>
    <col min="1812" max="1812" width="0" style="124" hidden="1" customWidth="1"/>
    <col min="1813" max="2048" width="9" style="124"/>
    <col min="2049" max="2049" width="5.625" style="124" customWidth="1"/>
    <col min="2050" max="2050" width="9.625" style="124" customWidth="1"/>
    <col min="2051" max="2051" width="9.875" style="124" customWidth="1"/>
    <col min="2052" max="2052" width="3.625" style="124" customWidth="1"/>
    <col min="2053" max="2054" width="3.25" style="124" customWidth="1"/>
    <col min="2055" max="2055" width="6" style="124" customWidth="1"/>
    <col min="2056" max="2056" width="5.625" style="124" customWidth="1"/>
    <col min="2057" max="2057" width="3.25" style="124" customWidth="1"/>
    <col min="2058" max="2058" width="5.25" style="124" customWidth="1"/>
    <col min="2059" max="2059" width="1.125" style="124" customWidth="1"/>
    <col min="2060" max="2060" width="10.125" style="124" customWidth="1"/>
    <col min="2061" max="2061" width="3.25" style="124" customWidth="1"/>
    <col min="2062" max="2062" width="6" style="124" customWidth="1"/>
    <col min="2063" max="2063" width="10.25" style="124" customWidth="1"/>
    <col min="2064" max="2064" width="3.25" style="124" customWidth="1"/>
    <col min="2065" max="2065" width="11.375" style="124" customWidth="1"/>
    <col min="2066" max="2066" width="4.875" style="124" customWidth="1"/>
    <col min="2067" max="2067" width="8.375" style="124" customWidth="1"/>
    <col min="2068" max="2068" width="0" style="124" hidden="1" customWidth="1"/>
    <col min="2069" max="2304" width="9" style="124"/>
    <col min="2305" max="2305" width="5.625" style="124" customWidth="1"/>
    <col min="2306" max="2306" width="9.625" style="124" customWidth="1"/>
    <col min="2307" max="2307" width="9.875" style="124" customWidth="1"/>
    <col min="2308" max="2308" width="3.625" style="124" customWidth="1"/>
    <col min="2309" max="2310" width="3.25" style="124" customWidth="1"/>
    <col min="2311" max="2311" width="6" style="124" customWidth="1"/>
    <col min="2312" max="2312" width="5.625" style="124" customWidth="1"/>
    <col min="2313" max="2313" width="3.25" style="124" customWidth="1"/>
    <col min="2314" max="2314" width="5.25" style="124" customWidth="1"/>
    <col min="2315" max="2315" width="1.125" style="124" customWidth="1"/>
    <col min="2316" max="2316" width="10.125" style="124" customWidth="1"/>
    <col min="2317" max="2317" width="3.25" style="124" customWidth="1"/>
    <col min="2318" max="2318" width="6" style="124" customWidth="1"/>
    <col min="2319" max="2319" width="10.25" style="124" customWidth="1"/>
    <col min="2320" max="2320" width="3.25" style="124" customWidth="1"/>
    <col min="2321" max="2321" width="11.375" style="124" customWidth="1"/>
    <col min="2322" max="2322" width="4.875" style="124" customWidth="1"/>
    <col min="2323" max="2323" width="8.375" style="124" customWidth="1"/>
    <col min="2324" max="2324" width="0" style="124" hidden="1" customWidth="1"/>
    <col min="2325" max="2560" width="9" style="124"/>
    <col min="2561" max="2561" width="5.625" style="124" customWidth="1"/>
    <col min="2562" max="2562" width="9.625" style="124" customWidth="1"/>
    <col min="2563" max="2563" width="9.875" style="124" customWidth="1"/>
    <col min="2564" max="2564" width="3.625" style="124" customWidth="1"/>
    <col min="2565" max="2566" width="3.25" style="124" customWidth="1"/>
    <col min="2567" max="2567" width="6" style="124" customWidth="1"/>
    <col min="2568" max="2568" width="5.625" style="124" customWidth="1"/>
    <col min="2569" max="2569" width="3.25" style="124" customWidth="1"/>
    <col min="2570" max="2570" width="5.25" style="124" customWidth="1"/>
    <col min="2571" max="2571" width="1.125" style="124" customWidth="1"/>
    <col min="2572" max="2572" width="10.125" style="124" customWidth="1"/>
    <col min="2573" max="2573" width="3.25" style="124" customWidth="1"/>
    <col min="2574" max="2574" width="6" style="124" customWidth="1"/>
    <col min="2575" max="2575" width="10.25" style="124" customWidth="1"/>
    <col min="2576" max="2576" width="3.25" style="124" customWidth="1"/>
    <col min="2577" max="2577" width="11.375" style="124" customWidth="1"/>
    <col min="2578" max="2578" width="4.875" style="124" customWidth="1"/>
    <col min="2579" max="2579" width="8.375" style="124" customWidth="1"/>
    <col min="2580" max="2580" width="0" style="124" hidden="1" customWidth="1"/>
    <col min="2581" max="2816" width="9" style="124"/>
    <col min="2817" max="2817" width="5.625" style="124" customWidth="1"/>
    <col min="2818" max="2818" width="9.625" style="124" customWidth="1"/>
    <col min="2819" max="2819" width="9.875" style="124" customWidth="1"/>
    <col min="2820" max="2820" width="3.625" style="124" customWidth="1"/>
    <col min="2821" max="2822" width="3.25" style="124" customWidth="1"/>
    <col min="2823" max="2823" width="6" style="124" customWidth="1"/>
    <col min="2824" max="2824" width="5.625" style="124" customWidth="1"/>
    <col min="2825" max="2825" width="3.25" style="124" customWidth="1"/>
    <col min="2826" max="2826" width="5.25" style="124" customWidth="1"/>
    <col min="2827" max="2827" width="1.125" style="124" customWidth="1"/>
    <col min="2828" max="2828" width="10.125" style="124" customWidth="1"/>
    <col min="2829" max="2829" width="3.25" style="124" customWidth="1"/>
    <col min="2830" max="2830" width="6" style="124" customWidth="1"/>
    <col min="2831" max="2831" width="10.25" style="124" customWidth="1"/>
    <col min="2832" max="2832" width="3.25" style="124" customWidth="1"/>
    <col min="2833" max="2833" width="11.375" style="124" customWidth="1"/>
    <col min="2834" max="2834" width="4.875" style="124" customWidth="1"/>
    <col min="2835" max="2835" width="8.375" style="124" customWidth="1"/>
    <col min="2836" max="2836" width="0" style="124" hidden="1" customWidth="1"/>
    <col min="2837" max="3072" width="9" style="124"/>
    <col min="3073" max="3073" width="5.625" style="124" customWidth="1"/>
    <col min="3074" max="3074" width="9.625" style="124" customWidth="1"/>
    <col min="3075" max="3075" width="9.875" style="124" customWidth="1"/>
    <col min="3076" max="3076" width="3.625" style="124" customWidth="1"/>
    <col min="3077" max="3078" width="3.25" style="124" customWidth="1"/>
    <col min="3079" max="3079" width="6" style="124" customWidth="1"/>
    <col min="3080" max="3080" width="5.625" style="124" customWidth="1"/>
    <col min="3081" max="3081" width="3.25" style="124" customWidth="1"/>
    <col min="3082" max="3082" width="5.25" style="124" customWidth="1"/>
    <col min="3083" max="3083" width="1.125" style="124" customWidth="1"/>
    <col min="3084" max="3084" width="10.125" style="124" customWidth="1"/>
    <col min="3085" max="3085" width="3.25" style="124" customWidth="1"/>
    <col min="3086" max="3086" width="6" style="124" customWidth="1"/>
    <col min="3087" max="3087" width="10.25" style="124" customWidth="1"/>
    <col min="3088" max="3088" width="3.25" style="124" customWidth="1"/>
    <col min="3089" max="3089" width="11.375" style="124" customWidth="1"/>
    <col min="3090" max="3090" width="4.875" style="124" customWidth="1"/>
    <col min="3091" max="3091" width="8.375" style="124" customWidth="1"/>
    <col min="3092" max="3092" width="0" style="124" hidden="1" customWidth="1"/>
    <col min="3093" max="3328" width="9" style="124"/>
    <col min="3329" max="3329" width="5.625" style="124" customWidth="1"/>
    <col min="3330" max="3330" width="9.625" style="124" customWidth="1"/>
    <col min="3331" max="3331" width="9.875" style="124" customWidth="1"/>
    <col min="3332" max="3332" width="3.625" style="124" customWidth="1"/>
    <col min="3333" max="3334" width="3.25" style="124" customWidth="1"/>
    <col min="3335" max="3335" width="6" style="124" customWidth="1"/>
    <col min="3336" max="3336" width="5.625" style="124" customWidth="1"/>
    <col min="3337" max="3337" width="3.25" style="124" customWidth="1"/>
    <col min="3338" max="3338" width="5.25" style="124" customWidth="1"/>
    <col min="3339" max="3339" width="1.125" style="124" customWidth="1"/>
    <col min="3340" max="3340" width="10.125" style="124" customWidth="1"/>
    <col min="3341" max="3341" width="3.25" style="124" customWidth="1"/>
    <col min="3342" max="3342" width="6" style="124" customWidth="1"/>
    <col min="3343" max="3343" width="10.25" style="124" customWidth="1"/>
    <col min="3344" max="3344" width="3.25" style="124" customWidth="1"/>
    <col min="3345" max="3345" width="11.375" style="124" customWidth="1"/>
    <col min="3346" max="3346" width="4.875" style="124" customWidth="1"/>
    <col min="3347" max="3347" width="8.375" style="124" customWidth="1"/>
    <col min="3348" max="3348" width="0" style="124" hidden="1" customWidth="1"/>
    <col min="3349" max="3584" width="9" style="124"/>
    <col min="3585" max="3585" width="5.625" style="124" customWidth="1"/>
    <col min="3586" max="3586" width="9.625" style="124" customWidth="1"/>
    <col min="3587" max="3587" width="9.875" style="124" customWidth="1"/>
    <col min="3588" max="3588" width="3.625" style="124" customWidth="1"/>
    <col min="3589" max="3590" width="3.25" style="124" customWidth="1"/>
    <col min="3591" max="3591" width="6" style="124" customWidth="1"/>
    <col min="3592" max="3592" width="5.625" style="124" customWidth="1"/>
    <col min="3593" max="3593" width="3.25" style="124" customWidth="1"/>
    <col min="3594" max="3594" width="5.25" style="124" customWidth="1"/>
    <col min="3595" max="3595" width="1.125" style="124" customWidth="1"/>
    <col min="3596" max="3596" width="10.125" style="124" customWidth="1"/>
    <col min="3597" max="3597" width="3.25" style="124" customWidth="1"/>
    <col min="3598" max="3598" width="6" style="124" customWidth="1"/>
    <col min="3599" max="3599" width="10.25" style="124" customWidth="1"/>
    <col min="3600" max="3600" width="3.25" style="124" customWidth="1"/>
    <col min="3601" max="3601" width="11.375" style="124" customWidth="1"/>
    <col min="3602" max="3602" width="4.875" style="124" customWidth="1"/>
    <col min="3603" max="3603" width="8.375" style="124" customWidth="1"/>
    <col min="3604" max="3604" width="0" style="124" hidden="1" customWidth="1"/>
    <col min="3605" max="3840" width="9" style="124"/>
    <col min="3841" max="3841" width="5.625" style="124" customWidth="1"/>
    <col min="3842" max="3842" width="9.625" style="124" customWidth="1"/>
    <col min="3843" max="3843" width="9.875" style="124" customWidth="1"/>
    <col min="3844" max="3844" width="3.625" style="124" customWidth="1"/>
    <col min="3845" max="3846" width="3.25" style="124" customWidth="1"/>
    <col min="3847" max="3847" width="6" style="124" customWidth="1"/>
    <col min="3848" max="3848" width="5.625" style="124" customWidth="1"/>
    <col min="3849" max="3849" width="3.25" style="124" customWidth="1"/>
    <col min="3850" max="3850" width="5.25" style="124" customWidth="1"/>
    <col min="3851" max="3851" width="1.125" style="124" customWidth="1"/>
    <col min="3852" max="3852" width="10.125" style="124" customWidth="1"/>
    <col min="3853" max="3853" width="3.25" style="124" customWidth="1"/>
    <col min="3854" max="3854" width="6" style="124" customWidth="1"/>
    <col min="3855" max="3855" width="10.25" style="124" customWidth="1"/>
    <col min="3856" max="3856" width="3.25" style="124" customWidth="1"/>
    <col min="3857" max="3857" width="11.375" style="124" customWidth="1"/>
    <col min="3858" max="3858" width="4.875" style="124" customWidth="1"/>
    <col min="3859" max="3859" width="8.375" style="124" customWidth="1"/>
    <col min="3860" max="3860" width="0" style="124" hidden="1" customWidth="1"/>
    <col min="3861" max="4096" width="9" style="124"/>
    <col min="4097" max="4097" width="5.625" style="124" customWidth="1"/>
    <col min="4098" max="4098" width="9.625" style="124" customWidth="1"/>
    <col min="4099" max="4099" width="9.875" style="124" customWidth="1"/>
    <col min="4100" max="4100" width="3.625" style="124" customWidth="1"/>
    <col min="4101" max="4102" width="3.25" style="124" customWidth="1"/>
    <col min="4103" max="4103" width="6" style="124" customWidth="1"/>
    <col min="4104" max="4104" width="5.625" style="124" customWidth="1"/>
    <col min="4105" max="4105" width="3.25" style="124" customWidth="1"/>
    <col min="4106" max="4106" width="5.25" style="124" customWidth="1"/>
    <col min="4107" max="4107" width="1.125" style="124" customWidth="1"/>
    <col min="4108" max="4108" width="10.125" style="124" customWidth="1"/>
    <col min="4109" max="4109" width="3.25" style="124" customWidth="1"/>
    <col min="4110" max="4110" width="6" style="124" customWidth="1"/>
    <col min="4111" max="4111" width="10.25" style="124" customWidth="1"/>
    <col min="4112" max="4112" width="3.25" style="124" customWidth="1"/>
    <col min="4113" max="4113" width="11.375" style="124" customWidth="1"/>
    <col min="4114" max="4114" width="4.875" style="124" customWidth="1"/>
    <col min="4115" max="4115" width="8.375" style="124" customWidth="1"/>
    <col min="4116" max="4116" width="0" style="124" hidden="1" customWidth="1"/>
    <col min="4117" max="4352" width="9" style="124"/>
    <col min="4353" max="4353" width="5.625" style="124" customWidth="1"/>
    <col min="4354" max="4354" width="9.625" style="124" customWidth="1"/>
    <col min="4355" max="4355" width="9.875" style="124" customWidth="1"/>
    <col min="4356" max="4356" width="3.625" style="124" customWidth="1"/>
    <col min="4357" max="4358" width="3.25" style="124" customWidth="1"/>
    <col min="4359" max="4359" width="6" style="124" customWidth="1"/>
    <col min="4360" max="4360" width="5.625" style="124" customWidth="1"/>
    <col min="4361" max="4361" width="3.25" style="124" customWidth="1"/>
    <col min="4362" max="4362" width="5.25" style="124" customWidth="1"/>
    <col min="4363" max="4363" width="1.125" style="124" customWidth="1"/>
    <col min="4364" max="4364" width="10.125" style="124" customWidth="1"/>
    <col min="4365" max="4365" width="3.25" style="124" customWidth="1"/>
    <col min="4366" max="4366" width="6" style="124" customWidth="1"/>
    <col min="4367" max="4367" width="10.25" style="124" customWidth="1"/>
    <col min="4368" max="4368" width="3.25" style="124" customWidth="1"/>
    <col min="4369" max="4369" width="11.375" style="124" customWidth="1"/>
    <col min="4370" max="4370" width="4.875" style="124" customWidth="1"/>
    <col min="4371" max="4371" width="8.375" style="124" customWidth="1"/>
    <col min="4372" max="4372" width="0" style="124" hidden="1" customWidth="1"/>
    <col min="4373" max="4608" width="9" style="124"/>
    <col min="4609" max="4609" width="5.625" style="124" customWidth="1"/>
    <col min="4610" max="4610" width="9.625" style="124" customWidth="1"/>
    <col min="4611" max="4611" width="9.875" style="124" customWidth="1"/>
    <col min="4612" max="4612" width="3.625" style="124" customWidth="1"/>
    <col min="4613" max="4614" width="3.25" style="124" customWidth="1"/>
    <col min="4615" max="4615" width="6" style="124" customWidth="1"/>
    <col min="4616" max="4616" width="5.625" style="124" customWidth="1"/>
    <col min="4617" max="4617" width="3.25" style="124" customWidth="1"/>
    <col min="4618" max="4618" width="5.25" style="124" customWidth="1"/>
    <col min="4619" max="4619" width="1.125" style="124" customWidth="1"/>
    <col min="4620" max="4620" width="10.125" style="124" customWidth="1"/>
    <col min="4621" max="4621" width="3.25" style="124" customWidth="1"/>
    <col min="4622" max="4622" width="6" style="124" customWidth="1"/>
    <col min="4623" max="4623" width="10.25" style="124" customWidth="1"/>
    <col min="4624" max="4624" width="3.25" style="124" customWidth="1"/>
    <col min="4625" max="4625" width="11.375" style="124" customWidth="1"/>
    <col min="4626" max="4626" width="4.875" style="124" customWidth="1"/>
    <col min="4627" max="4627" width="8.375" style="124" customWidth="1"/>
    <col min="4628" max="4628" width="0" style="124" hidden="1" customWidth="1"/>
    <col min="4629" max="4864" width="9" style="124"/>
    <col min="4865" max="4865" width="5.625" style="124" customWidth="1"/>
    <col min="4866" max="4866" width="9.625" style="124" customWidth="1"/>
    <col min="4867" max="4867" width="9.875" style="124" customWidth="1"/>
    <col min="4868" max="4868" width="3.625" style="124" customWidth="1"/>
    <col min="4869" max="4870" width="3.25" style="124" customWidth="1"/>
    <col min="4871" max="4871" width="6" style="124" customWidth="1"/>
    <col min="4872" max="4872" width="5.625" style="124" customWidth="1"/>
    <col min="4873" max="4873" width="3.25" style="124" customWidth="1"/>
    <col min="4874" max="4874" width="5.25" style="124" customWidth="1"/>
    <col min="4875" max="4875" width="1.125" style="124" customWidth="1"/>
    <col min="4876" max="4876" width="10.125" style="124" customWidth="1"/>
    <col min="4877" max="4877" width="3.25" style="124" customWidth="1"/>
    <col min="4878" max="4878" width="6" style="124" customWidth="1"/>
    <col min="4879" max="4879" width="10.25" style="124" customWidth="1"/>
    <col min="4880" max="4880" width="3.25" style="124" customWidth="1"/>
    <col min="4881" max="4881" width="11.375" style="124" customWidth="1"/>
    <col min="4882" max="4882" width="4.875" style="124" customWidth="1"/>
    <col min="4883" max="4883" width="8.375" style="124" customWidth="1"/>
    <col min="4884" max="4884" width="0" style="124" hidden="1" customWidth="1"/>
    <col min="4885" max="5120" width="9" style="124"/>
    <col min="5121" max="5121" width="5.625" style="124" customWidth="1"/>
    <col min="5122" max="5122" width="9.625" style="124" customWidth="1"/>
    <col min="5123" max="5123" width="9.875" style="124" customWidth="1"/>
    <col min="5124" max="5124" width="3.625" style="124" customWidth="1"/>
    <col min="5125" max="5126" width="3.25" style="124" customWidth="1"/>
    <col min="5127" max="5127" width="6" style="124" customWidth="1"/>
    <col min="5128" max="5128" width="5.625" style="124" customWidth="1"/>
    <col min="5129" max="5129" width="3.25" style="124" customWidth="1"/>
    <col min="5130" max="5130" width="5.25" style="124" customWidth="1"/>
    <col min="5131" max="5131" width="1.125" style="124" customWidth="1"/>
    <col min="5132" max="5132" width="10.125" style="124" customWidth="1"/>
    <col min="5133" max="5133" width="3.25" style="124" customWidth="1"/>
    <col min="5134" max="5134" width="6" style="124" customWidth="1"/>
    <col min="5135" max="5135" width="10.25" style="124" customWidth="1"/>
    <col min="5136" max="5136" width="3.25" style="124" customWidth="1"/>
    <col min="5137" max="5137" width="11.375" style="124" customWidth="1"/>
    <col min="5138" max="5138" width="4.875" style="124" customWidth="1"/>
    <col min="5139" max="5139" width="8.375" style="124" customWidth="1"/>
    <col min="5140" max="5140" width="0" style="124" hidden="1" customWidth="1"/>
    <col min="5141" max="5376" width="9" style="124"/>
    <col min="5377" max="5377" width="5.625" style="124" customWidth="1"/>
    <col min="5378" max="5378" width="9.625" style="124" customWidth="1"/>
    <col min="5379" max="5379" width="9.875" style="124" customWidth="1"/>
    <col min="5380" max="5380" width="3.625" style="124" customWidth="1"/>
    <col min="5381" max="5382" width="3.25" style="124" customWidth="1"/>
    <col min="5383" max="5383" width="6" style="124" customWidth="1"/>
    <col min="5384" max="5384" width="5.625" style="124" customWidth="1"/>
    <col min="5385" max="5385" width="3.25" style="124" customWidth="1"/>
    <col min="5386" max="5386" width="5.25" style="124" customWidth="1"/>
    <col min="5387" max="5387" width="1.125" style="124" customWidth="1"/>
    <col min="5388" max="5388" width="10.125" style="124" customWidth="1"/>
    <col min="5389" max="5389" width="3.25" style="124" customWidth="1"/>
    <col min="5390" max="5390" width="6" style="124" customWidth="1"/>
    <col min="5391" max="5391" width="10.25" style="124" customWidth="1"/>
    <col min="5392" max="5392" width="3.25" style="124" customWidth="1"/>
    <col min="5393" max="5393" width="11.375" style="124" customWidth="1"/>
    <col min="5394" max="5394" width="4.875" style="124" customWidth="1"/>
    <col min="5395" max="5395" width="8.375" style="124" customWidth="1"/>
    <col min="5396" max="5396" width="0" style="124" hidden="1" customWidth="1"/>
    <col min="5397" max="5632" width="9" style="124"/>
    <col min="5633" max="5633" width="5.625" style="124" customWidth="1"/>
    <col min="5634" max="5634" width="9.625" style="124" customWidth="1"/>
    <col min="5635" max="5635" width="9.875" style="124" customWidth="1"/>
    <col min="5636" max="5636" width="3.625" style="124" customWidth="1"/>
    <col min="5637" max="5638" width="3.25" style="124" customWidth="1"/>
    <col min="5639" max="5639" width="6" style="124" customWidth="1"/>
    <col min="5640" max="5640" width="5.625" style="124" customWidth="1"/>
    <col min="5641" max="5641" width="3.25" style="124" customWidth="1"/>
    <col min="5642" max="5642" width="5.25" style="124" customWidth="1"/>
    <col min="5643" max="5643" width="1.125" style="124" customWidth="1"/>
    <col min="5644" max="5644" width="10.125" style="124" customWidth="1"/>
    <col min="5645" max="5645" width="3.25" style="124" customWidth="1"/>
    <col min="5646" max="5646" width="6" style="124" customWidth="1"/>
    <col min="5647" max="5647" width="10.25" style="124" customWidth="1"/>
    <col min="5648" max="5648" width="3.25" style="124" customWidth="1"/>
    <col min="5649" max="5649" width="11.375" style="124" customWidth="1"/>
    <col min="5650" max="5650" width="4.875" style="124" customWidth="1"/>
    <col min="5651" max="5651" width="8.375" style="124" customWidth="1"/>
    <col min="5652" max="5652" width="0" style="124" hidden="1" customWidth="1"/>
    <col min="5653" max="5888" width="9" style="124"/>
    <col min="5889" max="5889" width="5.625" style="124" customWidth="1"/>
    <col min="5890" max="5890" width="9.625" style="124" customWidth="1"/>
    <col min="5891" max="5891" width="9.875" style="124" customWidth="1"/>
    <col min="5892" max="5892" width="3.625" style="124" customWidth="1"/>
    <col min="5893" max="5894" width="3.25" style="124" customWidth="1"/>
    <col min="5895" max="5895" width="6" style="124" customWidth="1"/>
    <col min="5896" max="5896" width="5.625" style="124" customWidth="1"/>
    <col min="5897" max="5897" width="3.25" style="124" customWidth="1"/>
    <col min="5898" max="5898" width="5.25" style="124" customWidth="1"/>
    <col min="5899" max="5899" width="1.125" style="124" customWidth="1"/>
    <col min="5900" max="5900" width="10.125" style="124" customWidth="1"/>
    <col min="5901" max="5901" width="3.25" style="124" customWidth="1"/>
    <col min="5902" max="5902" width="6" style="124" customWidth="1"/>
    <col min="5903" max="5903" width="10.25" style="124" customWidth="1"/>
    <col min="5904" max="5904" width="3.25" style="124" customWidth="1"/>
    <col min="5905" max="5905" width="11.375" style="124" customWidth="1"/>
    <col min="5906" max="5906" width="4.875" style="124" customWidth="1"/>
    <col min="5907" max="5907" width="8.375" style="124" customWidth="1"/>
    <col min="5908" max="5908" width="0" style="124" hidden="1" customWidth="1"/>
    <col min="5909" max="6144" width="9" style="124"/>
    <col min="6145" max="6145" width="5.625" style="124" customWidth="1"/>
    <col min="6146" max="6146" width="9.625" style="124" customWidth="1"/>
    <col min="6147" max="6147" width="9.875" style="124" customWidth="1"/>
    <col min="6148" max="6148" width="3.625" style="124" customWidth="1"/>
    <col min="6149" max="6150" width="3.25" style="124" customWidth="1"/>
    <col min="6151" max="6151" width="6" style="124" customWidth="1"/>
    <col min="6152" max="6152" width="5.625" style="124" customWidth="1"/>
    <col min="6153" max="6153" width="3.25" style="124" customWidth="1"/>
    <col min="6154" max="6154" width="5.25" style="124" customWidth="1"/>
    <col min="6155" max="6155" width="1.125" style="124" customWidth="1"/>
    <col min="6156" max="6156" width="10.125" style="124" customWidth="1"/>
    <col min="6157" max="6157" width="3.25" style="124" customWidth="1"/>
    <col min="6158" max="6158" width="6" style="124" customWidth="1"/>
    <col min="6159" max="6159" width="10.25" style="124" customWidth="1"/>
    <col min="6160" max="6160" width="3.25" style="124" customWidth="1"/>
    <col min="6161" max="6161" width="11.375" style="124" customWidth="1"/>
    <col min="6162" max="6162" width="4.875" style="124" customWidth="1"/>
    <col min="6163" max="6163" width="8.375" style="124" customWidth="1"/>
    <col min="6164" max="6164" width="0" style="124" hidden="1" customWidth="1"/>
    <col min="6165" max="6400" width="9" style="124"/>
    <col min="6401" max="6401" width="5.625" style="124" customWidth="1"/>
    <col min="6402" max="6402" width="9.625" style="124" customWidth="1"/>
    <col min="6403" max="6403" width="9.875" style="124" customWidth="1"/>
    <col min="6404" max="6404" width="3.625" style="124" customWidth="1"/>
    <col min="6405" max="6406" width="3.25" style="124" customWidth="1"/>
    <col min="6407" max="6407" width="6" style="124" customWidth="1"/>
    <col min="6408" max="6408" width="5.625" style="124" customWidth="1"/>
    <col min="6409" max="6409" width="3.25" style="124" customWidth="1"/>
    <col min="6410" max="6410" width="5.25" style="124" customWidth="1"/>
    <col min="6411" max="6411" width="1.125" style="124" customWidth="1"/>
    <col min="6412" max="6412" width="10.125" style="124" customWidth="1"/>
    <col min="6413" max="6413" width="3.25" style="124" customWidth="1"/>
    <col min="6414" max="6414" width="6" style="124" customWidth="1"/>
    <col min="6415" max="6415" width="10.25" style="124" customWidth="1"/>
    <col min="6416" max="6416" width="3.25" style="124" customWidth="1"/>
    <col min="6417" max="6417" width="11.375" style="124" customWidth="1"/>
    <col min="6418" max="6418" width="4.875" style="124" customWidth="1"/>
    <col min="6419" max="6419" width="8.375" style="124" customWidth="1"/>
    <col min="6420" max="6420" width="0" style="124" hidden="1" customWidth="1"/>
    <col min="6421" max="6656" width="9" style="124"/>
    <col min="6657" max="6657" width="5.625" style="124" customWidth="1"/>
    <col min="6658" max="6658" width="9.625" style="124" customWidth="1"/>
    <col min="6659" max="6659" width="9.875" style="124" customWidth="1"/>
    <col min="6660" max="6660" width="3.625" style="124" customWidth="1"/>
    <col min="6661" max="6662" width="3.25" style="124" customWidth="1"/>
    <col min="6663" max="6663" width="6" style="124" customWidth="1"/>
    <col min="6664" max="6664" width="5.625" style="124" customWidth="1"/>
    <col min="6665" max="6665" width="3.25" style="124" customWidth="1"/>
    <col min="6666" max="6666" width="5.25" style="124" customWidth="1"/>
    <col min="6667" max="6667" width="1.125" style="124" customWidth="1"/>
    <col min="6668" max="6668" width="10.125" style="124" customWidth="1"/>
    <col min="6669" max="6669" width="3.25" style="124" customWidth="1"/>
    <col min="6670" max="6670" width="6" style="124" customWidth="1"/>
    <col min="6671" max="6671" width="10.25" style="124" customWidth="1"/>
    <col min="6672" max="6672" width="3.25" style="124" customWidth="1"/>
    <col min="6673" max="6673" width="11.375" style="124" customWidth="1"/>
    <col min="6674" max="6674" width="4.875" style="124" customWidth="1"/>
    <col min="6675" max="6675" width="8.375" style="124" customWidth="1"/>
    <col min="6676" max="6676" width="0" style="124" hidden="1" customWidth="1"/>
    <col min="6677" max="6912" width="9" style="124"/>
    <col min="6913" max="6913" width="5.625" style="124" customWidth="1"/>
    <col min="6914" max="6914" width="9.625" style="124" customWidth="1"/>
    <col min="6915" max="6915" width="9.875" style="124" customWidth="1"/>
    <col min="6916" max="6916" width="3.625" style="124" customWidth="1"/>
    <col min="6917" max="6918" width="3.25" style="124" customWidth="1"/>
    <col min="6919" max="6919" width="6" style="124" customWidth="1"/>
    <col min="6920" max="6920" width="5.625" style="124" customWidth="1"/>
    <col min="6921" max="6921" width="3.25" style="124" customWidth="1"/>
    <col min="6922" max="6922" width="5.25" style="124" customWidth="1"/>
    <col min="6923" max="6923" width="1.125" style="124" customWidth="1"/>
    <col min="6924" max="6924" width="10.125" style="124" customWidth="1"/>
    <col min="6925" max="6925" width="3.25" style="124" customWidth="1"/>
    <col min="6926" max="6926" width="6" style="124" customWidth="1"/>
    <col min="6927" max="6927" width="10.25" style="124" customWidth="1"/>
    <col min="6928" max="6928" width="3.25" style="124" customWidth="1"/>
    <col min="6929" max="6929" width="11.375" style="124" customWidth="1"/>
    <col min="6930" max="6930" width="4.875" style="124" customWidth="1"/>
    <col min="6931" max="6931" width="8.375" style="124" customWidth="1"/>
    <col min="6932" max="6932" width="0" style="124" hidden="1" customWidth="1"/>
    <col min="6933" max="7168" width="9" style="124"/>
    <col min="7169" max="7169" width="5.625" style="124" customWidth="1"/>
    <col min="7170" max="7170" width="9.625" style="124" customWidth="1"/>
    <col min="7171" max="7171" width="9.875" style="124" customWidth="1"/>
    <col min="7172" max="7172" width="3.625" style="124" customWidth="1"/>
    <col min="7173" max="7174" width="3.25" style="124" customWidth="1"/>
    <col min="7175" max="7175" width="6" style="124" customWidth="1"/>
    <col min="7176" max="7176" width="5.625" style="124" customWidth="1"/>
    <col min="7177" max="7177" width="3.25" style="124" customWidth="1"/>
    <col min="7178" max="7178" width="5.25" style="124" customWidth="1"/>
    <col min="7179" max="7179" width="1.125" style="124" customWidth="1"/>
    <col min="7180" max="7180" width="10.125" style="124" customWidth="1"/>
    <col min="7181" max="7181" width="3.25" style="124" customWidth="1"/>
    <col min="7182" max="7182" width="6" style="124" customWidth="1"/>
    <col min="7183" max="7183" width="10.25" style="124" customWidth="1"/>
    <col min="7184" max="7184" width="3.25" style="124" customWidth="1"/>
    <col min="7185" max="7185" width="11.375" style="124" customWidth="1"/>
    <col min="7186" max="7186" width="4.875" style="124" customWidth="1"/>
    <col min="7187" max="7187" width="8.375" style="124" customWidth="1"/>
    <col min="7188" max="7188" width="0" style="124" hidden="1" customWidth="1"/>
    <col min="7189" max="7424" width="9" style="124"/>
    <col min="7425" max="7425" width="5.625" style="124" customWidth="1"/>
    <col min="7426" max="7426" width="9.625" style="124" customWidth="1"/>
    <col min="7427" max="7427" width="9.875" style="124" customWidth="1"/>
    <col min="7428" max="7428" width="3.625" style="124" customWidth="1"/>
    <col min="7429" max="7430" width="3.25" style="124" customWidth="1"/>
    <col min="7431" max="7431" width="6" style="124" customWidth="1"/>
    <col min="7432" max="7432" width="5.625" style="124" customWidth="1"/>
    <col min="7433" max="7433" width="3.25" style="124" customWidth="1"/>
    <col min="7434" max="7434" width="5.25" style="124" customWidth="1"/>
    <col min="7435" max="7435" width="1.125" style="124" customWidth="1"/>
    <col min="7436" max="7436" width="10.125" style="124" customWidth="1"/>
    <col min="7437" max="7437" width="3.25" style="124" customWidth="1"/>
    <col min="7438" max="7438" width="6" style="124" customWidth="1"/>
    <col min="7439" max="7439" width="10.25" style="124" customWidth="1"/>
    <col min="7440" max="7440" width="3.25" style="124" customWidth="1"/>
    <col min="7441" max="7441" width="11.375" style="124" customWidth="1"/>
    <col min="7442" max="7442" width="4.875" style="124" customWidth="1"/>
    <col min="7443" max="7443" width="8.375" style="124" customWidth="1"/>
    <col min="7444" max="7444" width="0" style="124" hidden="1" customWidth="1"/>
    <col min="7445" max="7680" width="9" style="124"/>
    <col min="7681" max="7681" width="5.625" style="124" customWidth="1"/>
    <col min="7682" max="7682" width="9.625" style="124" customWidth="1"/>
    <col min="7683" max="7683" width="9.875" style="124" customWidth="1"/>
    <col min="7684" max="7684" width="3.625" style="124" customWidth="1"/>
    <col min="7685" max="7686" width="3.25" style="124" customWidth="1"/>
    <col min="7687" max="7687" width="6" style="124" customWidth="1"/>
    <col min="7688" max="7688" width="5.625" style="124" customWidth="1"/>
    <col min="7689" max="7689" width="3.25" style="124" customWidth="1"/>
    <col min="7690" max="7690" width="5.25" style="124" customWidth="1"/>
    <col min="7691" max="7691" width="1.125" style="124" customWidth="1"/>
    <col min="7692" max="7692" width="10.125" style="124" customWidth="1"/>
    <col min="7693" max="7693" width="3.25" style="124" customWidth="1"/>
    <col min="7694" max="7694" width="6" style="124" customWidth="1"/>
    <col min="7695" max="7695" width="10.25" style="124" customWidth="1"/>
    <col min="7696" max="7696" width="3.25" style="124" customWidth="1"/>
    <col min="7697" max="7697" width="11.375" style="124" customWidth="1"/>
    <col min="7698" max="7698" width="4.875" style="124" customWidth="1"/>
    <col min="7699" max="7699" width="8.375" style="124" customWidth="1"/>
    <col min="7700" max="7700" width="0" style="124" hidden="1" customWidth="1"/>
    <col min="7701" max="7936" width="9" style="124"/>
    <col min="7937" max="7937" width="5.625" style="124" customWidth="1"/>
    <col min="7938" max="7938" width="9.625" style="124" customWidth="1"/>
    <col min="7939" max="7939" width="9.875" style="124" customWidth="1"/>
    <col min="7940" max="7940" width="3.625" style="124" customWidth="1"/>
    <col min="7941" max="7942" width="3.25" style="124" customWidth="1"/>
    <col min="7943" max="7943" width="6" style="124" customWidth="1"/>
    <col min="7944" max="7944" width="5.625" style="124" customWidth="1"/>
    <col min="7945" max="7945" width="3.25" style="124" customWidth="1"/>
    <col min="7946" max="7946" width="5.25" style="124" customWidth="1"/>
    <col min="7947" max="7947" width="1.125" style="124" customWidth="1"/>
    <col min="7948" max="7948" width="10.125" style="124" customWidth="1"/>
    <col min="7949" max="7949" width="3.25" style="124" customWidth="1"/>
    <col min="7950" max="7950" width="6" style="124" customWidth="1"/>
    <col min="7951" max="7951" width="10.25" style="124" customWidth="1"/>
    <col min="7952" max="7952" width="3.25" style="124" customWidth="1"/>
    <col min="7953" max="7953" width="11.375" style="124" customWidth="1"/>
    <col min="7954" max="7954" width="4.875" style="124" customWidth="1"/>
    <col min="7955" max="7955" width="8.375" style="124" customWidth="1"/>
    <col min="7956" max="7956" width="0" style="124" hidden="1" customWidth="1"/>
    <col min="7957" max="8192" width="9" style="124"/>
    <col min="8193" max="8193" width="5.625" style="124" customWidth="1"/>
    <col min="8194" max="8194" width="9.625" style="124" customWidth="1"/>
    <col min="8195" max="8195" width="9.875" style="124" customWidth="1"/>
    <col min="8196" max="8196" width="3.625" style="124" customWidth="1"/>
    <col min="8197" max="8198" width="3.25" style="124" customWidth="1"/>
    <col min="8199" max="8199" width="6" style="124" customWidth="1"/>
    <col min="8200" max="8200" width="5.625" style="124" customWidth="1"/>
    <col min="8201" max="8201" width="3.25" style="124" customWidth="1"/>
    <col min="8202" max="8202" width="5.25" style="124" customWidth="1"/>
    <col min="8203" max="8203" width="1.125" style="124" customWidth="1"/>
    <col min="8204" max="8204" width="10.125" style="124" customWidth="1"/>
    <col min="8205" max="8205" width="3.25" style="124" customWidth="1"/>
    <col min="8206" max="8206" width="6" style="124" customWidth="1"/>
    <col min="8207" max="8207" width="10.25" style="124" customWidth="1"/>
    <col min="8208" max="8208" width="3.25" style="124" customWidth="1"/>
    <col min="8209" max="8209" width="11.375" style="124" customWidth="1"/>
    <col min="8210" max="8210" width="4.875" style="124" customWidth="1"/>
    <col min="8211" max="8211" width="8.375" style="124" customWidth="1"/>
    <col min="8212" max="8212" width="0" style="124" hidden="1" customWidth="1"/>
    <col min="8213" max="8448" width="9" style="124"/>
    <col min="8449" max="8449" width="5.625" style="124" customWidth="1"/>
    <col min="8450" max="8450" width="9.625" style="124" customWidth="1"/>
    <col min="8451" max="8451" width="9.875" style="124" customWidth="1"/>
    <col min="8452" max="8452" width="3.625" style="124" customWidth="1"/>
    <col min="8453" max="8454" width="3.25" style="124" customWidth="1"/>
    <col min="8455" max="8455" width="6" style="124" customWidth="1"/>
    <col min="8456" max="8456" width="5.625" style="124" customWidth="1"/>
    <col min="8457" max="8457" width="3.25" style="124" customWidth="1"/>
    <col min="8458" max="8458" width="5.25" style="124" customWidth="1"/>
    <col min="8459" max="8459" width="1.125" style="124" customWidth="1"/>
    <col min="8460" max="8460" width="10.125" style="124" customWidth="1"/>
    <col min="8461" max="8461" width="3.25" style="124" customWidth="1"/>
    <col min="8462" max="8462" width="6" style="124" customWidth="1"/>
    <col min="8463" max="8463" width="10.25" style="124" customWidth="1"/>
    <col min="8464" max="8464" width="3.25" style="124" customWidth="1"/>
    <col min="8465" max="8465" width="11.375" style="124" customWidth="1"/>
    <col min="8466" max="8466" width="4.875" style="124" customWidth="1"/>
    <col min="8467" max="8467" width="8.375" style="124" customWidth="1"/>
    <col min="8468" max="8468" width="0" style="124" hidden="1" customWidth="1"/>
    <col min="8469" max="8704" width="9" style="124"/>
    <col min="8705" max="8705" width="5.625" style="124" customWidth="1"/>
    <col min="8706" max="8706" width="9.625" style="124" customWidth="1"/>
    <col min="8707" max="8707" width="9.875" style="124" customWidth="1"/>
    <col min="8708" max="8708" width="3.625" style="124" customWidth="1"/>
    <col min="8709" max="8710" width="3.25" style="124" customWidth="1"/>
    <col min="8711" max="8711" width="6" style="124" customWidth="1"/>
    <col min="8712" max="8712" width="5.625" style="124" customWidth="1"/>
    <col min="8713" max="8713" width="3.25" style="124" customWidth="1"/>
    <col min="8714" max="8714" width="5.25" style="124" customWidth="1"/>
    <col min="8715" max="8715" width="1.125" style="124" customWidth="1"/>
    <col min="8716" max="8716" width="10.125" style="124" customWidth="1"/>
    <col min="8717" max="8717" width="3.25" style="124" customWidth="1"/>
    <col min="8718" max="8718" width="6" style="124" customWidth="1"/>
    <col min="8719" max="8719" width="10.25" style="124" customWidth="1"/>
    <col min="8720" max="8720" width="3.25" style="124" customWidth="1"/>
    <col min="8721" max="8721" width="11.375" style="124" customWidth="1"/>
    <col min="8722" max="8722" width="4.875" style="124" customWidth="1"/>
    <col min="8723" max="8723" width="8.375" style="124" customWidth="1"/>
    <col min="8724" max="8724" width="0" style="124" hidden="1" customWidth="1"/>
    <col min="8725" max="8960" width="9" style="124"/>
    <col min="8961" max="8961" width="5.625" style="124" customWidth="1"/>
    <col min="8962" max="8962" width="9.625" style="124" customWidth="1"/>
    <col min="8963" max="8963" width="9.875" style="124" customWidth="1"/>
    <col min="8964" max="8964" width="3.625" style="124" customWidth="1"/>
    <col min="8965" max="8966" width="3.25" style="124" customWidth="1"/>
    <col min="8967" max="8967" width="6" style="124" customWidth="1"/>
    <col min="8968" max="8968" width="5.625" style="124" customWidth="1"/>
    <col min="8969" max="8969" width="3.25" style="124" customWidth="1"/>
    <col min="8970" max="8970" width="5.25" style="124" customWidth="1"/>
    <col min="8971" max="8971" width="1.125" style="124" customWidth="1"/>
    <col min="8972" max="8972" width="10.125" style="124" customWidth="1"/>
    <col min="8973" max="8973" width="3.25" style="124" customWidth="1"/>
    <col min="8974" max="8974" width="6" style="124" customWidth="1"/>
    <col min="8975" max="8975" width="10.25" style="124" customWidth="1"/>
    <col min="8976" max="8976" width="3.25" style="124" customWidth="1"/>
    <col min="8977" max="8977" width="11.375" style="124" customWidth="1"/>
    <col min="8978" max="8978" width="4.875" style="124" customWidth="1"/>
    <col min="8979" max="8979" width="8.375" style="124" customWidth="1"/>
    <col min="8980" max="8980" width="0" style="124" hidden="1" customWidth="1"/>
    <col min="8981" max="9216" width="9" style="124"/>
    <col min="9217" max="9217" width="5.625" style="124" customWidth="1"/>
    <col min="9218" max="9218" width="9.625" style="124" customWidth="1"/>
    <col min="9219" max="9219" width="9.875" style="124" customWidth="1"/>
    <col min="9220" max="9220" width="3.625" style="124" customWidth="1"/>
    <col min="9221" max="9222" width="3.25" style="124" customWidth="1"/>
    <col min="9223" max="9223" width="6" style="124" customWidth="1"/>
    <col min="9224" max="9224" width="5.625" style="124" customWidth="1"/>
    <col min="9225" max="9225" width="3.25" style="124" customWidth="1"/>
    <col min="9226" max="9226" width="5.25" style="124" customWidth="1"/>
    <col min="9227" max="9227" width="1.125" style="124" customWidth="1"/>
    <col min="9228" max="9228" width="10.125" style="124" customWidth="1"/>
    <col min="9229" max="9229" width="3.25" style="124" customWidth="1"/>
    <col min="9230" max="9230" width="6" style="124" customWidth="1"/>
    <col min="9231" max="9231" width="10.25" style="124" customWidth="1"/>
    <col min="9232" max="9232" width="3.25" style="124" customWidth="1"/>
    <col min="9233" max="9233" width="11.375" style="124" customWidth="1"/>
    <col min="9234" max="9234" width="4.875" style="124" customWidth="1"/>
    <col min="9235" max="9235" width="8.375" style="124" customWidth="1"/>
    <col min="9236" max="9236" width="0" style="124" hidden="1" customWidth="1"/>
    <col min="9237" max="9472" width="9" style="124"/>
    <col min="9473" max="9473" width="5.625" style="124" customWidth="1"/>
    <col min="9474" max="9474" width="9.625" style="124" customWidth="1"/>
    <col min="9475" max="9475" width="9.875" style="124" customWidth="1"/>
    <col min="9476" max="9476" width="3.625" style="124" customWidth="1"/>
    <col min="9477" max="9478" width="3.25" style="124" customWidth="1"/>
    <col min="9479" max="9479" width="6" style="124" customWidth="1"/>
    <col min="9480" max="9480" width="5.625" style="124" customWidth="1"/>
    <col min="9481" max="9481" width="3.25" style="124" customWidth="1"/>
    <col min="9482" max="9482" width="5.25" style="124" customWidth="1"/>
    <col min="9483" max="9483" width="1.125" style="124" customWidth="1"/>
    <col min="9484" max="9484" width="10.125" style="124" customWidth="1"/>
    <col min="9485" max="9485" width="3.25" style="124" customWidth="1"/>
    <col min="9486" max="9486" width="6" style="124" customWidth="1"/>
    <col min="9487" max="9487" width="10.25" style="124" customWidth="1"/>
    <col min="9488" max="9488" width="3.25" style="124" customWidth="1"/>
    <col min="9489" max="9489" width="11.375" style="124" customWidth="1"/>
    <col min="9490" max="9490" width="4.875" style="124" customWidth="1"/>
    <col min="9491" max="9491" width="8.375" style="124" customWidth="1"/>
    <col min="9492" max="9492" width="0" style="124" hidden="1" customWidth="1"/>
    <col min="9493" max="9728" width="9" style="124"/>
    <col min="9729" max="9729" width="5.625" style="124" customWidth="1"/>
    <col min="9730" max="9730" width="9.625" style="124" customWidth="1"/>
    <col min="9731" max="9731" width="9.875" style="124" customWidth="1"/>
    <col min="9732" max="9732" width="3.625" style="124" customWidth="1"/>
    <col min="9733" max="9734" width="3.25" style="124" customWidth="1"/>
    <col min="9735" max="9735" width="6" style="124" customWidth="1"/>
    <col min="9736" max="9736" width="5.625" style="124" customWidth="1"/>
    <col min="9737" max="9737" width="3.25" style="124" customWidth="1"/>
    <col min="9738" max="9738" width="5.25" style="124" customWidth="1"/>
    <col min="9739" max="9739" width="1.125" style="124" customWidth="1"/>
    <col min="9740" max="9740" width="10.125" style="124" customWidth="1"/>
    <col min="9741" max="9741" width="3.25" style="124" customWidth="1"/>
    <col min="9742" max="9742" width="6" style="124" customWidth="1"/>
    <col min="9743" max="9743" width="10.25" style="124" customWidth="1"/>
    <col min="9744" max="9744" width="3.25" style="124" customWidth="1"/>
    <col min="9745" max="9745" width="11.375" style="124" customWidth="1"/>
    <col min="9746" max="9746" width="4.875" style="124" customWidth="1"/>
    <col min="9747" max="9747" width="8.375" style="124" customWidth="1"/>
    <col min="9748" max="9748" width="0" style="124" hidden="1" customWidth="1"/>
    <col min="9749" max="9984" width="9" style="124"/>
    <col min="9985" max="9985" width="5.625" style="124" customWidth="1"/>
    <col min="9986" max="9986" width="9.625" style="124" customWidth="1"/>
    <col min="9987" max="9987" width="9.875" style="124" customWidth="1"/>
    <col min="9988" max="9988" width="3.625" style="124" customWidth="1"/>
    <col min="9989" max="9990" width="3.25" style="124" customWidth="1"/>
    <col min="9991" max="9991" width="6" style="124" customWidth="1"/>
    <col min="9992" max="9992" width="5.625" style="124" customWidth="1"/>
    <col min="9993" max="9993" width="3.25" style="124" customWidth="1"/>
    <col min="9994" max="9994" width="5.25" style="124" customWidth="1"/>
    <col min="9995" max="9995" width="1.125" style="124" customWidth="1"/>
    <col min="9996" max="9996" width="10.125" style="124" customWidth="1"/>
    <col min="9997" max="9997" width="3.25" style="124" customWidth="1"/>
    <col min="9998" max="9998" width="6" style="124" customWidth="1"/>
    <col min="9999" max="9999" width="10.25" style="124" customWidth="1"/>
    <col min="10000" max="10000" width="3.25" style="124" customWidth="1"/>
    <col min="10001" max="10001" width="11.375" style="124" customWidth="1"/>
    <col min="10002" max="10002" width="4.875" style="124" customWidth="1"/>
    <col min="10003" max="10003" width="8.375" style="124" customWidth="1"/>
    <col min="10004" max="10004" width="0" style="124" hidden="1" customWidth="1"/>
    <col min="10005" max="10240" width="9" style="124"/>
    <col min="10241" max="10241" width="5.625" style="124" customWidth="1"/>
    <col min="10242" max="10242" width="9.625" style="124" customWidth="1"/>
    <col min="10243" max="10243" width="9.875" style="124" customWidth="1"/>
    <col min="10244" max="10244" width="3.625" style="124" customWidth="1"/>
    <col min="10245" max="10246" width="3.25" style="124" customWidth="1"/>
    <col min="10247" max="10247" width="6" style="124" customWidth="1"/>
    <col min="10248" max="10248" width="5.625" style="124" customWidth="1"/>
    <col min="10249" max="10249" width="3.25" style="124" customWidth="1"/>
    <col min="10250" max="10250" width="5.25" style="124" customWidth="1"/>
    <col min="10251" max="10251" width="1.125" style="124" customWidth="1"/>
    <col min="10252" max="10252" width="10.125" style="124" customWidth="1"/>
    <col min="10253" max="10253" width="3.25" style="124" customWidth="1"/>
    <col min="10254" max="10254" width="6" style="124" customWidth="1"/>
    <col min="10255" max="10255" width="10.25" style="124" customWidth="1"/>
    <col min="10256" max="10256" width="3.25" style="124" customWidth="1"/>
    <col min="10257" max="10257" width="11.375" style="124" customWidth="1"/>
    <col min="10258" max="10258" width="4.875" style="124" customWidth="1"/>
    <col min="10259" max="10259" width="8.375" style="124" customWidth="1"/>
    <col min="10260" max="10260" width="0" style="124" hidden="1" customWidth="1"/>
    <col min="10261" max="10496" width="9" style="124"/>
    <col min="10497" max="10497" width="5.625" style="124" customWidth="1"/>
    <col min="10498" max="10498" width="9.625" style="124" customWidth="1"/>
    <col min="10499" max="10499" width="9.875" style="124" customWidth="1"/>
    <col min="10500" max="10500" width="3.625" style="124" customWidth="1"/>
    <col min="10501" max="10502" width="3.25" style="124" customWidth="1"/>
    <col min="10503" max="10503" width="6" style="124" customWidth="1"/>
    <col min="10504" max="10504" width="5.625" style="124" customWidth="1"/>
    <col min="10505" max="10505" width="3.25" style="124" customWidth="1"/>
    <col min="10506" max="10506" width="5.25" style="124" customWidth="1"/>
    <col min="10507" max="10507" width="1.125" style="124" customWidth="1"/>
    <col min="10508" max="10508" width="10.125" style="124" customWidth="1"/>
    <col min="10509" max="10509" width="3.25" style="124" customWidth="1"/>
    <col min="10510" max="10510" width="6" style="124" customWidth="1"/>
    <col min="10511" max="10511" width="10.25" style="124" customWidth="1"/>
    <col min="10512" max="10512" width="3.25" style="124" customWidth="1"/>
    <col min="10513" max="10513" width="11.375" style="124" customWidth="1"/>
    <col min="10514" max="10514" width="4.875" style="124" customWidth="1"/>
    <col min="10515" max="10515" width="8.375" style="124" customWidth="1"/>
    <col min="10516" max="10516" width="0" style="124" hidden="1" customWidth="1"/>
    <col min="10517" max="10752" width="9" style="124"/>
    <col min="10753" max="10753" width="5.625" style="124" customWidth="1"/>
    <col min="10754" max="10754" width="9.625" style="124" customWidth="1"/>
    <col min="10755" max="10755" width="9.875" style="124" customWidth="1"/>
    <col min="10756" max="10756" width="3.625" style="124" customWidth="1"/>
    <col min="10757" max="10758" width="3.25" style="124" customWidth="1"/>
    <col min="10759" max="10759" width="6" style="124" customWidth="1"/>
    <col min="10760" max="10760" width="5.625" style="124" customWidth="1"/>
    <col min="10761" max="10761" width="3.25" style="124" customWidth="1"/>
    <col min="10762" max="10762" width="5.25" style="124" customWidth="1"/>
    <col min="10763" max="10763" width="1.125" style="124" customWidth="1"/>
    <col min="10764" max="10764" width="10.125" style="124" customWidth="1"/>
    <col min="10765" max="10765" width="3.25" style="124" customWidth="1"/>
    <col min="10766" max="10766" width="6" style="124" customWidth="1"/>
    <col min="10767" max="10767" width="10.25" style="124" customWidth="1"/>
    <col min="10768" max="10768" width="3.25" style="124" customWidth="1"/>
    <col min="10769" max="10769" width="11.375" style="124" customWidth="1"/>
    <col min="10770" max="10770" width="4.875" style="124" customWidth="1"/>
    <col min="10771" max="10771" width="8.375" style="124" customWidth="1"/>
    <col min="10772" max="10772" width="0" style="124" hidden="1" customWidth="1"/>
    <col min="10773" max="11008" width="9" style="124"/>
    <col min="11009" max="11009" width="5.625" style="124" customWidth="1"/>
    <col min="11010" max="11010" width="9.625" style="124" customWidth="1"/>
    <col min="11011" max="11011" width="9.875" style="124" customWidth="1"/>
    <col min="11012" max="11012" width="3.625" style="124" customWidth="1"/>
    <col min="11013" max="11014" width="3.25" style="124" customWidth="1"/>
    <col min="11015" max="11015" width="6" style="124" customWidth="1"/>
    <col min="11016" max="11016" width="5.625" style="124" customWidth="1"/>
    <col min="11017" max="11017" width="3.25" style="124" customWidth="1"/>
    <col min="11018" max="11018" width="5.25" style="124" customWidth="1"/>
    <col min="11019" max="11019" width="1.125" style="124" customWidth="1"/>
    <col min="11020" max="11020" width="10.125" style="124" customWidth="1"/>
    <col min="11021" max="11021" width="3.25" style="124" customWidth="1"/>
    <col min="11022" max="11022" width="6" style="124" customWidth="1"/>
    <col min="11023" max="11023" width="10.25" style="124" customWidth="1"/>
    <col min="11024" max="11024" width="3.25" style="124" customWidth="1"/>
    <col min="11025" max="11025" width="11.375" style="124" customWidth="1"/>
    <col min="11026" max="11026" width="4.875" style="124" customWidth="1"/>
    <col min="11027" max="11027" width="8.375" style="124" customWidth="1"/>
    <col min="11028" max="11028" width="0" style="124" hidden="1" customWidth="1"/>
    <col min="11029" max="11264" width="9" style="124"/>
    <col min="11265" max="11265" width="5.625" style="124" customWidth="1"/>
    <col min="11266" max="11266" width="9.625" style="124" customWidth="1"/>
    <col min="11267" max="11267" width="9.875" style="124" customWidth="1"/>
    <col min="11268" max="11268" width="3.625" style="124" customWidth="1"/>
    <col min="11269" max="11270" width="3.25" style="124" customWidth="1"/>
    <col min="11271" max="11271" width="6" style="124" customWidth="1"/>
    <col min="11272" max="11272" width="5.625" style="124" customWidth="1"/>
    <col min="11273" max="11273" width="3.25" style="124" customWidth="1"/>
    <col min="11274" max="11274" width="5.25" style="124" customWidth="1"/>
    <col min="11275" max="11275" width="1.125" style="124" customWidth="1"/>
    <col min="11276" max="11276" width="10.125" style="124" customWidth="1"/>
    <col min="11277" max="11277" width="3.25" style="124" customWidth="1"/>
    <col min="11278" max="11278" width="6" style="124" customWidth="1"/>
    <col min="11279" max="11279" width="10.25" style="124" customWidth="1"/>
    <col min="11280" max="11280" width="3.25" style="124" customWidth="1"/>
    <col min="11281" max="11281" width="11.375" style="124" customWidth="1"/>
    <col min="11282" max="11282" width="4.875" style="124" customWidth="1"/>
    <col min="11283" max="11283" width="8.375" style="124" customWidth="1"/>
    <col min="11284" max="11284" width="0" style="124" hidden="1" customWidth="1"/>
    <col min="11285" max="11520" width="9" style="124"/>
    <col min="11521" max="11521" width="5.625" style="124" customWidth="1"/>
    <col min="11522" max="11522" width="9.625" style="124" customWidth="1"/>
    <col min="11523" max="11523" width="9.875" style="124" customWidth="1"/>
    <col min="11524" max="11524" width="3.625" style="124" customWidth="1"/>
    <col min="11525" max="11526" width="3.25" style="124" customWidth="1"/>
    <col min="11527" max="11527" width="6" style="124" customWidth="1"/>
    <col min="11528" max="11528" width="5.625" style="124" customWidth="1"/>
    <col min="11529" max="11529" width="3.25" style="124" customWidth="1"/>
    <col min="11530" max="11530" width="5.25" style="124" customWidth="1"/>
    <col min="11531" max="11531" width="1.125" style="124" customWidth="1"/>
    <col min="11532" max="11532" width="10.125" style="124" customWidth="1"/>
    <col min="11533" max="11533" width="3.25" style="124" customWidth="1"/>
    <col min="11534" max="11534" width="6" style="124" customWidth="1"/>
    <col min="11535" max="11535" width="10.25" style="124" customWidth="1"/>
    <col min="11536" max="11536" width="3.25" style="124" customWidth="1"/>
    <col min="11537" max="11537" width="11.375" style="124" customWidth="1"/>
    <col min="11538" max="11538" width="4.875" style="124" customWidth="1"/>
    <col min="11539" max="11539" width="8.375" style="124" customWidth="1"/>
    <col min="11540" max="11540" width="0" style="124" hidden="1" customWidth="1"/>
    <col min="11541" max="11776" width="9" style="124"/>
    <col min="11777" max="11777" width="5.625" style="124" customWidth="1"/>
    <col min="11778" max="11778" width="9.625" style="124" customWidth="1"/>
    <col min="11779" max="11779" width="9.875" style="124" customWidth="1"/>
    <col min="11780" max="11780" width="3.625" style="124" customWidth="1"/>
    <col min="11781" max="11782" width="3.25" style="124" customWidth="1"/>
    <col min="11783" max="11783" width="6" style="124" customWidth="1"/>
    <col min="11784" max="11784" width="5.625" style="124" customWidth="1"/>
    <col min="11785" max="11785" width="3.25" style="124" customWidth="1"/>
    <col min="11786" max="11786" width="5.25" style="124" customWidth="1"/>
    <col min="11787" max="11787" width="1.125" style="124" customWidth="1"/>
    <col min="11788" max="11788" width="10.125" style="124" customWidth="1"/>
    <col min="11789" max="11789" width="3.25" style="124" customWidth="1"/>
    <col min="11790" max="11790" width="6" style="124" customWidth="1"/>
    <col min="11791" max="11791" width="10.25" style="124" customWidth="1"/>
    <col min="11792" max="11792" width="3.25" style="124" customWidth="1"/>
    <col min="11793" max="11793" width="11.375" style="124" customWidth="1"/>
    <col min="11794" max="11794" width="4.875" style="124" customWidth="1"/>
    <col min="11795" max="11795" width="8.375" style="124" customWidth="1"/>
    <col min="11796" max="11796" width="0" style="124" hidden="1" customWidth="1"/>
    <col min="11797" max="12032" width="9" style="124"/>
    <col min="12033" max="12033" width="5.625" style="124" customWidth="1"/>
    <col min="12034" max="12034" width="9.625" style="124" customWidth="1"/>
    <col min="12035" max="12035" width="9.875" style="124" customWidth="1"/>
    <col min="12036" max="12036" width="3.625" style="124" customWidth="1"/>
    <col min="12037" max="12038" width="3.25" style="124" customWidth="1"/>
    <col min="12039" max="12039" width="6" style="124" customWidth="1"/>
    <col min="12040" max="12040" width="5.625" style="124" customWidth="1"/>
    <col min="12041" max="12041" width="3.25" style="124" customWidth="1"/>
    <col min="12042" max="12042" width="5.25" style="124" customWidth="1"/>
    <col min="12043" max="12043" width="1.125" style="124" customWidth="1"/>
    <col min="12044" max="12044" width="10.125" style="124" customWidth="1"/>
    <col min="12045" max="12045" width="3.25" style="124" customWidth="1"/>
    <col min="12046" max="12046" width="6" style="124" customWidth="1"/>
    <col min="12047" max="12047" width="10.25" style="124" customWidth="1"/>
    <col min="12048" max="12048" width="3.25" style="124" customWidth="1"/>
    <col min="12049" max="12049" width="11.375" style="124" customWidth="1"/>
    <col min="12050" max="12050" width="4.875" style="124" customWidth="1"/>
    <col min="12051" max="12051" width="8.375" style="124" customWidth="1"/>
    <col min="12052" max="12052" width="0" style="124" hidden="1" customWidth="1"/>
    <col min="12053" max="12288" width="9" style="124"/>
    <col min="12289" max="12289" width="5.625" style="124" customWidth="1"/>
    <col min="12290" max="12290" width="9.625" style="124" customWidth="1"/>
    <col min="12291" max="12291" width="9.875" style="124" customWidth="1"/>
    <col min="12292" max="12292" width="3.625" style="124" customWidth="1"/>
    <col min="12293" max="12294" width="3.25" style="124" customWidth="1"/>
    <col min="12295" max="12295" width="6" style="124" customWidth="1"/>
    <col min="12296" max="12296" width="5.625" style="124" customWidth="1"/>
    <col min="12297" max="12297" width="3.25" style="124" customWidth="1"/>
    <col min="12298" max="12298" width="5.25" style="124" customWidth="1"/>
    <col min="12299" max="12299" width="1.125" style="124" customWidth="1"/>
    <col min="12300" max="12300" width="10.125" style="124" customWidth="1"/>
    <col min="12301" max="12301" width="3.25" style="124" customWidth="1"/>
    <col min="12302" max="12302" width="6" style="124" customWidth="1"/>
    <col min="12303" max="12303" width="10.25" style="124" customWidth="1"/>
    <col min="12304" max="12304" width="3.25" style="124" customWidth="1"/>
    <col min="12305" max="12305" width="11.375" style="124" customWidth="1"/>
    <col min="12306" max="12306" width="4.875" style="124" customWidth="1"/>
    <col min="12307" max="12307" width="8.375" style="124" customWidth="1"/>
    <col min="12308" max="12308" width="0" style="124" hidden="1" customWidth="1"/>
    <col min="12309" max="12544" width="9" style="124"/>
    <col min="12545" max="12545" width="5.625" style="124" customWidth="1"/>
    <col min="12546" max="12546" width="9.625" style="124" customWidth="1"/>
    <col min="12547" max="12547" width="9.875" style="124" customWidth="1"/>
    <col min="12548" max="12548" width="3.625" style="124" customWidth="1"/>
    <col min="12549" max="12550" width="3.25" style="124" customWidth="1"/>
    <col min="12551" max="12551" width="6" style="124" customWidth="1"/>
    <col min="12552" max="12552" width="5.625" style="124" customWidth="1"/>
    <col min="12553" max="12553" width="3.25" style="124" customWidth="1"/>
    <col min="12554" max="12554" width="5.25" style="124" customWidth="1"/>
    <col min="12555" max="12555" width="1.125" style="124" customWidth="1"/>
    <col min="12556" max="12556" width="10.125" style="124" customWidth="1"/>
    <col min="12557" max="12557" width="3.25" style="124" customWidth="1"/>
    <col min="12558" max="12558" width="6" style="124" customWidth="1"/>
    <col min="12559" max="12559" width="10.25" style="124" customWidth="1"/>
    <col min="12560" max="12560" width="3.25" style="124" customWidth="1"/>
    <col min="12561" max="12561" width="11.375" style="124" customWidth="1"/>
    <col min="12562" max="12562" width="4.875" style="124" customWidth="1"/>
    <col min="12563" max="12563" width="8.375" style="124" customWidth="1"/>
    <col min="12564" max="12564" width="0" style="124" hidden="1" customWidth="1"/>
    <col min="12565" max="12800" width="9" style="124"/>
    <col min="12801" max="12801" width="5.625" style="124" customWidth="1"/>
    <col min="12802" max="12802" width="9.625" style="124" customWidth="1"/>
    <col min="12803" max="12803" width="9.875" style="124" customWidth="1"/>
    <col min="12804" max="12804" width="3.625" style="124" customWidth="1"/>
    <col min="12805" max="12806" width="3.25" style="124" customWidth="1"/>
    <col min="12807" max="12807" width="6" style="124" customWidth="1"/>
    <col min="12808" max="12808" width="5.625" style="124" customWidth="1"/>
    <col min="12809" max="12809" width="3.25" style="124" customWidth="1"/>
    <col min="12810" max="12810" width="5.25" style="124" customWidth="1"/>
    <col min="12811" max="12811" width="1.125" style="124" customWidth="1"/>
    <col min="12812" max="12812" width="10.125" style="124" customWidth="1"/>
    <col min="12813" max="12813" width="3.25" style="124" customWidth="1"/>
    <col min="12814" max="12814" width="6" style="124" customWidth="1"/>
    <col min="12815" max="12815" width="10.25" style="124" customWidth="1"/>
    <col min="12816" max="12816" width="3.25" style="124" customWidth="1"/>
    <col min="12817" max="12817" width="11.375" style="124" customWidth="1"/>
    <col min="12818" max="12818" width="4.875" style="124" customWidth="1"/>
    <col min="12819" max="12819" width="8.375" style="124" customWidth="1"/>
    <col min="12820" max="12820" width="0" style="124" hidden="1" customWidth="1"/>
    <col min="12821" max="13056" width="9" style="124"/>
    <col min="13057" max="13057" width="5.625" style="124" customWidth="1"/>
    <col min="13058" max="13058" width="9.625" style="124" customWidth="1"/>
    <col min="13059" max="13059" width="9.875" style="124" customWidth="1"/>
    <col min="13060" max="13060" width="3.625" style="124" customWidth="1"/>
    <col min="13061" max="13062" width="3.25" style="124" customWidth="1"/>
    <col min="13063" max="13063" width="6" style="124" customWidth="1"/>
    <col min="13064" max="13064" width="5.625" style="124" customWidth="1"/>
    <col min="13065" max="13065" width="3.25" style="124" customWidth="1"/>
    <col min="13066" max="13066" width="5.25" style="124" customWidth="1"/>
    <col min="13067" max="13067" width="1.125" style="124" customWidth="1"/>
    <col min="13068" max="13068" width="10.125" style="124" customWidth="1"/>
    <col min="13069" max="13069" width="3.25" style="124" customWidth="1"/>
    <col min="13070" max="13070" width="6" style="124" customWidth="1"/>
    <col min="13071" max="13071" width="10.25" style="124" customWidth="1"/>
    <col min="13072" max="13072" width="3.25" style="124" customWidth="1"/>
    <col min="13073" max="13073" width="11.375" style="124" customWidth="1"/>
    <col min="13074" max="13074" width="4.875" style="124" customWidth="1"/>
    <col min="13075" max="13075" width="8.375" style="124" customWidth="1"/>
    <col min="13076" max="13076" width="0" style="124" hidden="1" customWidth="1"/>
    <col min="13077" max="13312" width="9" style="124"/>
    <col min="13313" max="13313" width="5.625" style="124" customWidth="1"/>
    <col min="13314" max="13314" width="9.625" style="124" customWidth="1"/>
    <col min="13315" max="13315" width="9.875" style="124" customWidth="1"/>
    <col min="13316" max="13316" width="3.625" style="124" customWidth="1"/>
    <col min="13317" max="13318" width="3.25" style="124" customWidth="1"/>
    <col min="13319" max="13319" width="6" style="124" customWidth="1"/>
    <col min="13320" max="13320" width="5.625" style="124" customWidth="1"/>
    <col min="13321" max="13321" width="3.25" style="124" customWidth="1"/>
    <col min="13322" max="13322" width="5.25" style="124" customWidth="1"/>
    <col min="13323" max="13323" width="1.125" style="124" customWidth="1"/>
    <col min="13324" max="13324" width="10.125" style="124" customWidth="1"/>
    <col min="13325" max="13325" width="3.25" style="124" customWidth="1"/>
    <col min="13326" max="13326" width="6" style="124" customWidth="1"/>
    <col min="13327" max="13327" width="10.25" style="124" customWidth="1"/>
    <col min="13328" max="13328" width="3.25" style="124" customWidth="1"/>
    <col min="13329" max="13329" width="11.375" style="124" customWidth="1"/>
    <col min="13330" max="13330" width="4.875" style="124" customWidth="1"/>
    <col min="13331" max="13331" width="8.375" style="124" customWidth="1"/>
    <col min="13332" max="13332" width="0" style="124" hidden="1" customWidth="1"/>
    <col min="13333" max="13568" width="9" style="124"/>
    <col min="13569" max="13569" width="5.625" style="124" customWidth="1"/>
    <col min="13570" max="13570" width="9.625" style="124" customWidth="1"/>
    <col min="13571" max="13571" width="9.875" style="124" customWidth="1"/>
    <col min="13572" max="13572" width="3.625" style="124" customWidth="1"/>
    <col min="13573" max="13574" width="3.25" style="124" customWidth="1"/>
    <col min="13575" max="13575" width="6" style="124" customWidth="1"/>
    <col min="13576" max="13576" width="5.625" style="124" customWidth="1"/>
    <col min="13577" max="13577" width="3.25" style="124" customWidth="1"/>
    <col min="13578" max="13578" width="5.25" style="124" customWidth="1"/>
    <col min="13579" max="13579" width="1.125" style="124" customWidth="1"/>
    <col min="13580" max="13580" width="10.125" style="124" customWidth="1"/>
    <col min="13581" max="13581" width="3.25" style="124" customWidth="1"/>
    <col min="13582" max="13582" width="6" style="124" customWidth="1"/>
    <col min="13583" max="13583" width="10.25" style="124" customWidth="1"/>
    <col min="13584" max="13584" width="3.25" style="124" customWidth="1"/>
    <col min="13585" max="13585" width="11.375" style="124" customWidth="1"/>
    <col min="13586" max="13586" width="4.875" style="124" customWidth="1"/>
    <col min="13587" max="13587" width="8.375" style="124" customWidth="1"/>
    <col min="13588" max="13588" width="0" style="124" hidden="1" customWidth="1"/>
    <col min="13589" max="13824" width="9" style="124"/>
    <col min="13825" max="13825" width="5.625" style="124" customWidth="1"/>
    <col min="13826" max="13826" width="9.625" style="124" customWidth="1"/>
    <col min="13827" max="13827" width="9.875" style="124" customWidth="1"/>
    <col min="13828" max="13828" width="3.625" style="124" customWidth="1"/>
    <col min="13829" max="13830" width="3.25" style="124" customWidth="1"/>
    <col min="13831" max="13831" width="6" style="124" customWidth="1"/>
    <col min="13832" max="13832" width="5.625" style="124" customWidth="1"/>
    <col min="13833" max="13833" width="3.25" style="124" customWidth="1"/>
    <col min="13834" max="13834" width="5.25" style="124" customWidth="1"/>
    <col min="13835" max="13835" width="1.125" style="124" customWidth="1"/>
    <col min="13836" max="13836" width="10.125" style="124" customWidth="1"/>
    <col min="13837" max="13837" width="3.25" style="124" customWidth="1"/>
    <col min="13838" max="13838" width="6" style="124" customWidth="1"/>
    <col min="13839" max="13839" width="10.25" style="124" customWidth="1"/>
    <col min="13840" max="13840" width="3.25" style="124" customWidth="1"/>
    <col min="13841" max="13841" width="11.375" style="124" customWidth="1"/>
    <col min="13842" max="13842" width="4.875" style="124" customWidth="1"/>
    <col min="13843" max="13843" width="8.375" style="124" customWidth="1"/>
    <col min="13844" max="13844" width="0" style="124" hidden="1" customWidth="1"/>
    <col min="13845" max="14080" width="9" style="124"/>
    <col min="14081" max="14081" width="5.625" style="124" customWidth="1"/>
    <col min="14082" max="14082" width="9.625" style="124" customWidth="1"/>
    <col min="14083" max="14083" width="9.875" style="124" customWidth="1"/>
    <col min="14084" max="14084" width="3.625" style="124" customWidth="1"/>
    <col min="14085" max="14086" width="3.25" style="124" customWidth="1"/>
    <col min="14087" max="14087" width="6" style="124" customWidth="1"/>
    <col min="14088" max="14088" width="5.625" style="124" customWidth="1"/>
    <col min="14089" max="14089" width="3.25" style="124" customWidth="1"/>
    <col min="14090" max="14090" width="5.25" style="124" customWidth="1"/>
    <col min="14091" max="14091" width="1.125" style="124" customWidth="1"/>
    <col min="14092" max="14092" width="10.125" style="124" customWidth="1"/>
    <col min="14093" max="14093" width="3.25" style="124" customWidth="1"/>
    <col min="14094" max="14094" width="6" style="124" customWidth="1"/>
    <col min="14095" max="14095" width="10.25" style="124" customWidth="1"/>
    <col min="14096" max="14096" width="3.25" style="124" customWidth="1"/>
    <col min="14097" max="14097" width="11.375" style="124" customWidth="1"/>
    <col min="14098" max="14098" width="4.875" style="124" customWidth="1"/>
    <col min="14099" max="14099" width="8.375" style="124" customWidth="1"/>
    <col min="14100" max="14100" width="0" style="124" hidden="1" customWidth="1"/>
    <col min="14101" max="14336" width="9" style="124"/>
    <col min="14337" max="14337" width="5.625" style="124" customWidth="1"/>
    <col min="14338" max="14338" width="9.625" style="124" customWidth="1"/>
    <col min="14339" max="14339" width="9.875" style="124" customWidth="1"/>
    <col min="14340" max="14340" width="3.625" style="124" customWidth="1"/>
    <col min="14341" max="14342" width="3.25" style="124" customWidth="1"/>
    <col min="14343" max="14343" width="6" style="124" customWidth="1"/>
    <col min="14344" max="14344" width="5.625" style="124" customWidth="1"/>
    <col min="14345" max="14345" width="3.25" style="124" customWidth="1"/>
    <col min="14346" max="14346" width="5.25" style="124" customWidth="1"/>
    <col min="14347" max="14347" width="1.125" style="124" customWidth="1"/>
    <col min="14348" max="14348" width="10.125" style="124" customWidth="1"/>
    <col min="14349" max="14349" width="3.25" style="124" customWidth="1"/>
    <col min="14350" max="14350" width="6" style="124" customWidth="1"/>
    <col min="14351" max="14351" width="10.25" style="124" customWidth="1"/>
    <col min="14352" max="14352" width="3.25" style="124" customWidth="1"/>
    <col min="14353" max="14353" width="11.375" style="124" customWidth="1"/>
    <col min="14354" max="14354" width="4.875" style="124" customWidth="1"/>
    <col min="14355" max="14355" width="8.375" style="124" customWidth="1"/>
    <col min="14356" max="14356" width="0" style="124" hidden="1" customWidth="1"/>
    <col min="14357" max="14592" width="9" style="124"/>
    <col min="14593" max="14593" width="5.625" style="124" customWidth="1"/>
    <col min="14594" max="14594" width="9.625" style="124" customWidth="1"/>
    <col min="14595" max="14595" width="9.875" style="124" customWidth="1"/>
    <col min="14596" max="14596" width="3.625" style="124" customWidth="1"/>
    <col min="14597" max="14598" width="3.25" style="124" customWidth="1"/>
    <col min="14599" max="14599" width="6" style="124" customWidth="1"/>
    <col min="14600" max="14600" width="5.625" style="124" customWidth="1"/>
    <col min="14601" max="14601" width="3.25" style="124" customWidth="1"/>
    <col min="14602" max="14602" width="5.25" style="124" customWidth="1"/>
    <col min="14603" max="14603" width="1.125" style="124" customWidth="1"/>
    <col min="14604" max="14604" width="10.125" style="124" customWidth="1"/>
    <col min="14605" max="14605" width="3.25" style="124" customWidth="1"/>
    <col min="14606" max="14606" width="6" style="124" customWidth="1"/>
    <col min="14607" max="14607" width="10.25" style="124" customWidth="1"/>
    <col min="14608" max="14608" width="3.25" style="124" customWidth="1"/>
    <col min="14609" max="14609" width="11.375" style="124" customWidth="1"/>
    <col min="14610" max="14610" width="4.875" style="124" customWidth="1"/>
    <col min="14611" max="14611" width="8.375" style="124" customWidth="1"/>
    <col min="14612" max="14612" width="0" style="124" hidden="1" customWidth="1"/>
    <col min="14613" max="14848" width="9" style="124"/>
    <col min="14849" max="14849" width="5.625" style="124" customWidth="1"/>
    <col min="14850" max="14850" width="9.625" style="124" customWidth="1"/>
    <col min="14851" max="14851" width="9.875" style="124" customWidth="1"/>
    <col min="14852" max="14852" width="3.625" style="124" customWidth="1"/>
    <col min="14853" max="14854" width="3.25" style="124" customWidth="1"/>
    <col min="14855" max="14855" width="6" style="124" customWidth="1"/>
    <col min="14856" max="14856" width="5.625" style="124" customWidth="1"/>
    <col min="14857" max="14857" width="3.25" style="124" customWidth="1"/>
    <col min="14858" max="14858" width="5.25" style="124" customWidth="1"/>
    <col min="14859" max="14859" width="1.125" style="124" customWidth="1"/>
    <col min="14860" max="14860" width="10.125" style="124" customWidth="1"/>
    <col min="14861" max="14861" width="3.25" style="124" customWidth="1"/>
    <col min="14862" max="14862" width="6" style="124" customWidth="1"/>
    <col min="14863" max="14863" width="10.25" style="124" customWidth="1"/>
    <col min="14864" max="14864" width="3.25" style="124" customWidth="1"/>
    <col min="14865" max="14865" width="11.375" style="124" customWidth="1"/>
    <col min="14866" max="14866" width="4.875" style="124" customWidth="1"/>
    <col min="14867" max="14867" width="8.375" style="124" customWidth="1"/>
    <col min="14868" max="14868" width="0" style="124" hidden="1" customWidth="1"/>
    <col min="14869" max="15104" width="9" style="124"/>
    <col min="15105" max="15105" width="5.625" style="124" customWidth="1"/>
    <col min="15106" max="15106" width="9.625" style="124" customWidth="1"/>
    <col min="15107" max="15107" width="9.875" style="124" customWidth="1"/>
    <col min="15108" max="15108" width="3.625" style="124" customWidth="1"/>
    <col min="15109" max="15110" width="3.25" style="124" customWidth="1"/>
    <col min="15111" max="15111" width="6" style="124" customWidth="1"/>
    <col min="15112" max="15112" width="5.625" style="124" customWidth="1"/>
    <col min="15113" max="15113" width="3.25" style="124" customWidth="1"/>
    <col min="15114" max="15114" width="5.25" style="124" customWidth="1"/>
    <col min="15115" max="15115" width="1.125" style="124" customWidth="1"/>
    <col min="15116" max="15116" width="10.125" style="124" customWidth="1"/>
    <col min="15117" max="15117" width="3.25" style="124" customWidth="1"/>
    <col min="15118" max="15118" width="6" style="124" customWidth="1"/>
    <col min="15119" max="15119" width="10.25" style="124" customWidth="1"/>
    <col min="15120" max="15120" width="3.25" style="124" customWidth="1"/>
    <col min="15121" max="15121" width="11.375" style="124" customWidth="1"/>
    <col min="15122" max="15122" width="4.875" style="124" customWidth="1"/>
    <col min="15123" max="15123" width="8.375" style="124" customWidth="1"/>
    <col min="15124" max="15124" width="0" style="124" hidden="1" customWidth="1"/>
    <col min="15125" max="15360" width="9" style="124"/>
    <col min="15361" max="15361" width="5.625" style="124" customWidth="1"/>
    <col min="15362" max="15362" width="9.625" style="124" customWidth="1"/>
    <col min="15363" max="15363" width="9.875" style="124" customWidth="1"/>
    <col min="15364" max="15364" width="3.625" style="124" customWidth="1"/>
    <col min="15365" max="15366" width="3.25" style="124" customWidth="1"/>
    <col min="15367" max="15367" width="6" style="124" customWidth="1"/>
    <col min="15368" max="15368" width="5.625" style="124" customWidth="1"/>
    <col min="15369" max="15369" width="3.25" style="124" customWidth="1"/>
    <col min="15370" max="15370" width="5.25" style="124" customWidth="1"/>
    <col min="15371" max="15371" width="1.125" style="124" customWidth="1"/>
    <col min="15372" max="15372" width="10.125" style="124" customWidth="1"/>
    <col min="15373" max="15373" width="3.25" style="124" customWidth="1"/>
    <col min="15374" max="15374" width="6" style="124" customWidth="1"/>
    <col min="15375" max="15375" width="10.25" style="124" customWidth="1"/>
    <col min="15376" max="15376" width="3.25" style="124" customWidth="1"/>
    <col min="15377" max="15377" width="11.375" style="124" customWidth="1"/>
    <col min="15378" max="15378" width="4.875" style="124" customWidth="1"/>
    <col min="15379" max="15379" width="8.375" style="124" customWidth="1"/>
    <col min="15380" max="15380" width="0" style="124" hidden="1" customWidth="1"/>
    <col min="15381" max="15616" width="9" style="124"/>
    <col min="15617" max="15617" width="5.625" style="124" customWidth="1"/>
    <col min="15618" max="15618" width="9.625" style="124" customWidth="1"/>
    <col min="15619" max="15619" width="9.875" style="124" customWidth="1"/>
    <col min="15620" max="15620" width="3.625" style="124" customWidth="1"/>
    <col min="15621" max="15622" width="3.25" style="124" customWidth="1"/>
    <col min="15623" max="15623" width="6" style="124" customWidth="1"/>
    <col min="15624" max="15624" width="5.625" style="124" customWidth="1"/>
    <col min="15625" max="15625" width="3.25" style="124" customWidth="1"/>
    <col min="15626" max="15626" width="5.25" style="124" customWidth="1"/>
    <col min="15627" max="15627" width="1.125" style="124" customWidth="1"/>
    <col min="15628" max="15628" width="10.125" style="124" customWidth="1"/>
    <col min="15629" max="15629" width="3.25" style="124" customWidth="1"/>
    <col min="15630" max="15630" width="6" style="124" customWidth="1"/>
    <col min="15631" max="15631" width="10.25" style="124" customWidth="1"/>
    <col min="15632" max="15632" width="3.25" style="124" customWidth="1"/>
    <col min="15633" max="15633" width="11.375" style="124" customWidth="1"/>
    <col min="15634" max="15634" width="4.875" style="124" customWidth="1"/>
    <col min="15635" max="15635" width="8.375" style="124" customWidth="1"/>
    <col min="15636" max="15636" width="0" style="124" hidden="1" customWidth="1"/>
    <col min="15637" max="15872" width="9" style="124"/>
    <col min="15873" max="15873" width="5.625" style="124" customWidth="1"/>
    <col min="15874" max="15874" width="9.625" style="124" customWidth="1"/>
    <col min="15875" max="15875" width="9.875" style="124" customWidth="1"/>
    <col min="15876" max="15876" width="3.625" style="124" customWidth="1"/>
    <col min="15877" max="15878" width="3.25" style="124" customWidth="1"/>
    <col min="15879" max="15879" width="6" style="124" customWidth="1"/>
    <col min="15880" max="15880" width="5.625" style="124" customWidth="1"/>
    <col min="15881" max="15881" width="3.25" style="124" customWidth="1"/>
    <col min="15882" max="15882" width="5.25" style="124" customWidth="1"/>
    <col min="15883" max="15883" width="1.125" style="124" customWidth="1"/>
    <col min="15884" max="15884" width="10.125" style="124" customWidth="1"/>
    <col min="15885" max="15885" width="3.25" style="124" customWidth="1"/>
    <col min="15886" max="15886" width="6" style="124" customWidth="1"/>
    <col min="15887" max="15887" width="10.25" style="124" customWidth="1"/>
    <col min="15888" max="15888" width="3.25" style="124" customWidth="1"/>
    <col min="15889" max="15889" width="11.375" style="124" customWidth="1"/>
    <col min="15890" max="15890" width="4.875" style="124" customWidth="1"/>
    <col min="15891" max="15891" width="8.375" style="124" customWidth="1"/>
    <col min="15892" max="15892" width="0" style="124" hidden="1" customWidth="1"/>
    <col min="15893" max="16128" width="9" style="124"/>
    <col min="16129" max="16129" width="5.625" style="124" customWidth="1"/>
    <col min="16130" max="16130" width="9.625" style="124" customWidth="1"/>
    <col min="16131" max="16131" width="9.875" style="124" customWidth="1"/>
    <col min="16132" max="16132" width="3.625" style="124" customWidth="1"/>
    <col min="16133" max="16134" width="3.25" style="124" customWidth="1"/>
    <col min="16135" max="16135" width="6" style="124" customWidth="1"/>
    <col min="16136" max="16136" width="5.625" style="124" customWidth="1"/>
    <col min="16137" max="16137" width="3.25" style="124" customWidth="1"/>
    <col min="16138" max="16138" width="5.25" style="124" customWidth="1"/>
    <col min="16139" max="16139" width="1.125" style="124" customWidth="1"/>
    <col min="16140" max="16140" width="10.125" style="124" customWidth="1"/>
    <col min="16141" max="16141" width="3.25" style="124" customWidth="1"/>
    <col min="16142" max="16142" width="6" style="124" customWidth="1"/>
    <col min="16143" max="16143" width="10.25" style="124" customWidth="1"/>
    <col min="16144" max="16144" width="3.25" style="124" customWidth="1"/>
    <col min="16145" max="16145" width="11.375" style="124" customWidth="1"/>
    <col min="16146" max="16146" width="4.875" style="124" customWidth="1"/>
    <col min="16147" max="16147" width="8.375" style="124" customWidth="1"/>
    <col min="16148" max="16148" width="0" style="124" hidden="1" customWidth="1"/>
    <col min="16149" max="16384" width="9" style="124"/>
  </cols>
  <sheetData>
    <row r="1" spans="1:20" ht="18.75" customHeight="1">
      <c r="A1" s="123" t="s">
        <v>339</v>
      </c>
      <c r="Q1" s="229" t="s">
        <v>316</v>
      </c>
      <c r="R1" s="229"/>
      <c r="S1" s="229"/>
    </row>
    <row r="2" spans="1:20" ht="15" customHeight="1">
      <c r="A2" s="126"/>
    </row>
    <row r="3" spans="1:20" ht="15" customHeight="1">
      <c r="A3" s="128"/>
      <c r="B3" s="129"/>
      <c r="I3" s="130"/>
      <c r="J3" s="130"/>
      <c r="K3" s="130"/>
      <c r="L3" s="130"/>
      <c r="M3" s="230" t="s">
        <v>0</v>
      </c>
      <c r="N3" s="230"/>
      <c r="O3" s="231">
        <f>山口大学様式1_治験計画の概要!F1</f>
        <v>0</v>
      </c>
      <c r="P3" s="231"/>
      <c r="Q3" s="231"/>
      <c r="R3" s="231"/>
      <c r="S3" s="231"/>
    </row>
    <row r="4" spans="1:20" ht="13.5" customHeight="1">
      <c r="A4" s="131"/>
      <c r="B4" s="129"/>
      <c r="H4" s="132"/>
      <c r="M4" s="230" t="s">
        <v>121</v>
      </c>
      <c r="N4" s="230"/>
      <c r="O4" s="232" t="s">
        <v>122</v>
      </c>
      <c r="P4" s="232"/>
      <c r="Q4" s="232"/>
      <c r="R4" s="232"/>
      <c r="S4" s="232"/>
    </row>
    <row r="5" spans="1:20" ht="13.5" customHeight="1">
      <c r="A5" s="133"/>
      <c r="B5" s="129"/>
      <c r="H5" s="134"/>
      <c r="M5" s="230"/>
      <c r="N5" s="230"/>
      <c r="O5" s="232" t="s">
        <v>317</v>
      </c>
      <c r="P5" s="232"/>
      <c r="Q5" s="232"/>
      <c r="R5" s="232"/>
      <c r="S5" s="232"/>
      <c r="T5" s="135"/>
    </row>
    <row r="6" spans="1:20" ht="13.5" customHeight="1">
      <c r="A6" s="128"/>
      <c r="B6" s="129"/>
      <c r="H6" s="136"/>
      <c r="I6" s="128"/>
      <c r="J6" s="128"/>
      <c r="K6" s="128"/>
      <c r="L6" s="128"/>
      <c r="M6" s="230"/>
      <c r="N6" s="230"/>
      <c r="O6" s="233" t="s">
        <v>123</v>
      </c>
      <c r="P6" s="233"/>
      <c r="Q6" s="233"/>
      <c r="R6" s="233"/>
      <c r="S6" s="233"/>
    </row>
    <row r="7" spans="1:20" ht="17.25" customHeight="1">
      <c r="A7" s="128"/>
      <c r="B7" s="128"/>
      <c r="C7" s="128"/>
      <c r="D7" s="128"/>
      <c r="E7" s="128"/>
      <c r="F7" s="128"/>
      <c r="G7" s="128"/>
      <c r="H7" s="136"/>
      <c r="I7" s="128"/>
      <c r="J7" s="128"/>
      <c r="K7" s="128"/>
      <c r="L7" s="128"/>
      <c r="M7" s="128"/>
      <c r="N7" s="128"/>
      <c r="O7" s="128"/>
    </row>
    <row r="8" spans="1:20" ht="22.5" customHeight="1">
      <c r="A8" s="217" t="s">
        <v>340</v>
      </c>
      <c r="B8" s="217"/>
      <c r="C8" s="217"/>
      <c r="D8" s="217"/>
      <c r="E8" s="217"/>
      <c r="F8" s="217"/>
      <c r="G8" s="217"/>
      <c r="H8" s="217"/>
      <c r="I8" s="217"/>
      <c r="J8" s="217"/>
      <c r="K8" s="217"/>
      <c r="L8" s="217"/>
      <c r="M8" s="217"/>
      <c r="N8" s="217"/>
      <c r="O8" s="217"/>
      <c r="P8" s="217"/>
      <c r="Q8" s="217"/>
      <c r="R8" s="217"/>
      <c r="S8" s="217"/>
    </row>
    <row r="9" spans="1:20" ht="13.5" customHeight="1">
      <c r="A9" s="137"/>
      <c r="B9" s="137"/>
      <c r="C9" s="137"/>
      <c r="D9" s="137"/>
      <c r="E9" s="137"/>
      <c r="F9" s="137"/>
      <c r="G9" s="137"/>
      <c r="H9" s="137"/>
      <c r="I9" s="137"/>
      <c r="J9" s="137"/>
      <c r="K9" s="137"/>
      <c r="L9" s="137"/>
      <c r="M9" s="137"/>
      <c r="N9" s="137"/>
      <c r="O9" s="137"/>
      <c r="P9" s="137"/>
      <c r="Q9" s="137"/>
      <c r="R9" s="137"/>
      <c r="S9" s="137"/>
    </row>
    <row r="10" spans="1:20" ht="21" customHeight="1">
      <c r="A10" s="218" t="s">
        <v>341</v>
      </c>
      <c r="B10" s="218"/>
      <c r="C10" s="218"/>
      <c r="D10" s="218"/>
      <c r="E10" s="218"/>
      <c r="F10" s="218"/>
      <c r="G10" s="218"/>
      <c r="H10" s="218"/>
      <c r="I10" s="218"/>
      <c r="J10" s="218"/>
      <c r="K10" s="218"/>
      <c r="L10" s="218"/>
      <c r="M10" s="218"/>
      <c r="N10" s="218"/>
      <c r="O10" s="218"/>
      <c r="P10" s="218"/>
      <c r="Q10" s="218"/>
      <c r="R10" s="218"/>
      <c r="S10" s="218"/>
    </row>
    <row r="11" spans="1:20" ht="4.5" customHeight="1">
      <c r="A11" s="138"/>
      <c r="B11" s="138"/>
      <c r="C11" s="138"/>
      <c r="D11" s="138"/>
      <c r="E11" s="138"/>
      <c r="F11" s="138"/>
      <c r="G11" s="138"/>
      <c r="H11" s="138"/>
      <c r="I11" s="138"/>
      <c r="J11" s="138"/>
      <c r="K11" s="138"/>
      <c r="L11" s="138"/>
      <c r="M11" s="138"/>
      <c r="N11" s="138"/>
      <c r="O11" s="138"/>
      <c r="P11" s="138"/>
      <c r="Q11" s="138"/>
      <c r="R11" s="138"/>
      <c r="S11" s="138"/>
    </row>
    <row r="12" spans="1:20" ht="14.25" customHeight="1">
      <c r="A12" s="201" t="s">
        <v>318</v>
      </c>
      <c r="B12" s="201"/>
      <c r="C12" s="201"/>
      <c r="D12" s="219" t="s">
        <v>342</v>
      </c>
      <c r="E12" s="201" t="s">
        <v>343</v>
      </c>
      <c r="F12" s="201"/>
      <c r="G12" s="201"/>
      <c r="H12" s="201"/>
      <c r="I12" s="201" t="s">
        <v>344</v>
      </c>
      <c r="J12" s="201"/>
      <c r="K12" s="201"/>
      <c r="L12" s="201"/>
      <c r="M12" s="220" t="s">
        <v>345</v>
      </c>
      <c r="N12" s="221"/>
      <c r="O12" s="222"/>
      <c r="P12" s="201" t="s">
        <v>346</v>
      </c>
      <c r="Q12" s="201"/>
      <c r="R12" s="198"/>
      <c r="S12" s="219" t="s">
        <v>347</v>
      </c>
    </row>
    <row r="13" spans="1:20" ht="14.25" customHeight="1">
      <c r="A13" s="201"/>
      <c r="B13" s="201"/>
      <c r="C13" s="201"/>
      <c r="D13" s="219"/>
      <c r="E13" s="201"/>
      <c r="F13" s="201"/>
      <c r="G13" s="201"/>
      <c r="H13" s="201"/>
      <c r="I13" s="201"/>
      <c r="J13" s="201"/>
      <c r="K13" s="201"/>
      <c r="L13" s="201"/>
      <c r="M13" s="223"/>
      <c r="N13" s="224"/>
      <c r="O13" s="225"/>
      <c r="P13" s="201"/>
      <c r="Q13" s="201"/>
      <c r="R13" s="198"/>
      <c r="S13" s="219"/>
    </row>
    <row r="14" spans="1:20" ht="14.25" customHeight="1">
      <c r="A14" s="201"/>
      <c r="B14" s="201"/>
      <c r="C14" s="201"/>
      <c r="D14" s="219"/>
      <c r="E14" s="201"/>
      <c r="F14" s="201"/>
      <c r="G14" s="201"/>
      <c r="H14" s="201"/>
      <c r="I14" s="201"/>
      <c r="J14" s="201"/>
      <c r="K14" s="201"/>
      <c r="L14" s="201"/>
      <c r="M14" s="223"/>
      <c r="N14" s="224"/>
      <c r="O14" s="225"/>
      <c r="P14" s="201"/>
      <c r="Q14" s="201"/>
      <c r="R14" s="198"/>
      <c r="S14" s="219"/>
    </row>
    <row r="15" spans="1:20" ht="14.25" customHeight="1">
      <c r="A15" s="201"/>
      <c r="B15" s="201"/>
      <c r="C15" s="201"/>
      <c r="D15" s="219"/>
      <c r="E15" s="201"/>
      <c r="F15" s="201"/>
      <c r="G15" s="201"/>
      <c r="H15" s="201"/>
      <c r="I15" s="201"/>
      <c r="J15" s="201"/>
      <c r="K15" s="201"/>
      <c r="L15" s="201"/>
      <c r="M15" s="226"/>
      <c r="N15" s="227"/>
      <c r="O15" s="228"/>
      <c r="P15" s="201"/>
      <c r="Q15" s="201"/>
      <c r="R15" s="198"/>
      <c r="S15" s="219"/>
    </row>
    <row r="16" spans="1:20" s="130" customFormat="1" ht="45.75" customHeight="1">
      <c r="A16" s="139" t="s">
        <v>348</v>
      </c>
      <c r="B16" s="197" t="s">
        <v>319</v>
      </c>
      <c r="C16" s="197"/>
      <c r="D16" s="140">
        <v>4</v>
      </c>
      <c r="E16" s="141"/>
      <c r="F16" s="199" t="s">
        <v>349</v>
      </c>
      <c r="G16" s="199"/>
      <c r="H16" s="200"/>
      <c r="I16" s="142"/>
      <c r="J16" s="198" t="s">
        <v>350</v>
      </c>
      <c r="K16" s="199"/>
      <c r="L16" s="199"/>
      <c r="M16" s="141"/>
      <c r="N16" s="210" t="s">
        <v>351</v>
      </c>
      <c r="O16" s="207"/>
      <c r="P16" s="142"/>
      <c r="Q16" s="211" t="s">
        <v>352</v>
      </c>
      <c r="R16" s="212"/>
      <c r="S16" s="143" t="str">
        <f>IF(E16="○",4,IF(I16="○",8,IF(M16="○",12,IF(P16="○",20,""))))</f>
        <v/>
      </c>
    </row>
    <row r="17" spans="1:23" s="130" customFormat="1" ht="45.75" customHeight="1">
      <c r="A17" s="139" t="s">
        <v>353</v>
      </c>
      <c r="B17" s="197" t="s">
        <v>320</v>
      </c>
      <c r="C17" s="197"/>
      <c r="D17" s="140">
        <v>1</v>
      </c>
      <c r="E17" s="142"/>
      <c r="F17" s="198" t="s">
        <v>321</v>
      </c>
      <c r="G17" s="199"/>
      <c r="H17" s="200"/>
      <c r="I17" s="142"/>
      <c r="J17" s="198" t="s">
        <v>322</v>
      </c>
      <c r="K17" s="199"/>
      <c r="L17" s="199"/>
      <c r="M17" s="142"/>
      <c r="N17" s="213" t="s">
        <v>323</v>
      </c>
      <c r="O17" s="214"/>
      <c r="P17" s="142"/>
      <c r="Q17" s="215" t="s">
        <v>354</v>
      </c>
      <c r="R17" s="216"/>
      <c r="S17" s="143" t="str">
        <f>IF(E17="○",1,IF(I17="○",2,IF(M17="○",3,IF(P17="○",5,""))))</f>
        <v/>
      </c>
    </row>
    <row r="18" spans="1:23" s="130" customFormat="1" ht="45.75" customHeight="1">
      <c r="A18" s="139" t="s">
        <v>355</v>
      </c>
      <c r="B18" s="197" t="s">
        <v>324</v>
      </c>
      <c r="C18" s="197"/>
      <c r="D18" s="140">
        <v>1</v>
      </c>
      <c r="E18" s="142"/>
      <c r="F18" s="198" t="s">
        <v>125</v>
      </c>
      <c r="G18" s="199"/>
      <c r="H18" s="200"/>
      <c r="I18" s="142"/>
      <c r="J18" s="198" t="s">
        <v>325</v>
      </c>
      <c r="K18" s="199"/>
      <c r="L18" s="199"/>
      <c r="M18" s="142"/>
      <c r="N18" s="206" t="s">
        <v>326</v>
      </c>
      <c r="O18" s="207"/>
      <c r="P18" s="205"/>
      <c r="Q18" s="205"/>
      <c r="R18" s="203"/>
      <c r="S18" s="143" t="str">
        <f>IF(E18="○",1,IF(I18="○",2,IF(M18="○",3,"")))</f>
        <v/>
      </c>
    </row>
    <row r="19" spans="1:23" s="130" customFormat="1" ht="45.75" customHeight="1">
      <c r="A19" s="139" t="s">
        <v>356</v>
      </c>
      <c r="B19" s="197" t="s">
        <v>327</v>
      </c>
      <c r="C19" s="197"/>
      <c r="D19" s="140">
        <v>1</v>
      </c>
      <c r="E19" s="142"/>
      <c r="F19" s="198" t="s">
        <v>328</v>
      </c>
      <c r="G19" s="199"/>
      <c r="H19" s="200"/>
      <c r="I19" s="203"/>
      <c r="J19" s="202"/>
      <c r="K19" s="202"/>
      <c r="L19" s="204"/>
      <c r="M19" s="142"/>
      <c r="N19" s="208" t="s">
        <v>329</v>
      </c>
      <c r="O19" s="209"/>
      <c r="P19" s="203"/>
      <c r="Q19" s="202"/>
      <c r="R19" s="202"/>
      <c r="S19" s="143" t="str">
        <f>IF(E19="○",1,IF(M19="○",3,""))</f>
        <v/>
      </c>
    </row>
    <row r="20" spans="1:23" s="130" customFormat="1" ht="45.75" customHeight="1">
      <c r="A20" s="139" t="s">
        <v>357</v>
      </c>
      <c r="B20" s="197" t="s">
        <v>330</v>
      </c>
      <c r="C20" s="197"/>
      <c r="D20" s="140">
        <v>1</v>
      </c>
      <c r="E20" s="142"/>
      <c r="F20" s="198" t="s">
        <v>331</v>
      </c>
      <c r="G20" s="199"/>
      <c r="H20" s="200"/>
      <c r="I20" s="142"/>
      <c r="J20" s="201" t="s">
        <v>332</v>
      </c>
      <c r="K20" s="201"/>
      <c r="L20" s="201"/>
      <c r="M20" s="202"/>
      <c r="N20" s="202"/>
      <c r="O20" s="202"/>
      <c r="P20" s="203"/>
      <c r="Q20" s="202"/>
      <c r="R20" s="202"/>
      <c r="S20" s="143" t="str">
        <f>(IF(E20="○",1,IF(I20="○",2,"")))</f>
        <v/>
      </c>
    </row>
    <row r="21" spans="1:23" s="130" customFormat="1" ht="45.75" customHeight="1">
      <c r="A21" s="139" t="s">
        <v>358</v>
      </c>
      <c r="B21" s="197" t="s">
        <v>334</v>
      </c>
      <c r="C21" s="197"/>
      <c r="D21" s="144">
        <v>2</v>
      </c>
      <c r="E21" s="142"/>
      <c r="F21" s="201" t="s">
        <v>333</v>
      </c>
      <c r="G21" s="201"/>
      <c r="H21" s="201"/>
      <c r="I21" s="204"/>
      <c r="J21" s="205"/>
      <c r="K21" s="205"/>
      <c r="L21" s="205"/>
      <c r="M21" s="203"/>
      <c r="N21" s="202"/>
      <c r="O21" s="204"/>
      <c r="P21" s="205"/>
      <c r="Q21" s="205"/>
      <c r="R21" s="203"/>
      <c r="S21" s="143" t="str">
        <f>IF(E21="○",2,"")</f>
        <v/>
      </c>
    </row>
    <row r="22" spans="1:23" s="130" customFormat="1" ht="60" customHeight="1">
      <c r="A22" s="194" t="s">
        <v>335</v>
      </c>
      <c r="B22" s="194"/>
      <c r="C22" s="194"/>
      <c r="D22" s="194" t="s">
        <v>336</v>
      </c>
      <c r="E22" s="194"/>
      <c r="F22" s="194"/>
      <c r="G22" s="194"/>
      <c r="H22" s="194"/>
      <c r="I22" s="194"/>
      <c r="J22" s="194"/>
      <c r="K22" s="194"/>
      <c r="L22" s="194"/>
      <c r="M22" s="194"/>
      <c r="N22" s="194"/>
      <c r="O22" s="194"/>
      <c r="P22" s="194"/>
      <c r="Q22" s="194"/>
      <c r="R22" s="195"/>
      <c r="S22" s="143" t="str">
        <f>IF(SUM(S16:S21)=0,"",SUM(S16:S21))</f>
        <v/>
      </c>
    </row>
    <row r="23" spans="1:23" s="130" customFormat="1" ht="7.5" customHeight="1">
      <c r="A23" s="145"/>
      <c r="B23" s="146"/>
      <c r="C23" s="146"/>
      <c r="D23" s="147"/>
      <c r="E23" s="147"/>
      <c r="F23" s="147"/>
      <c r="G23" s="147"/>
      <c r="H23" s="148"/>
      <c r="I23" s="149"/>
      <c r="J23" s="149"/>
      <c r="K23" s="149"/>
      <c r="L23" s="150"/>
      <c r="M23" s="151"/>
      <c r="N23" s="150"/>
      <c r="O23" s="150"/>
      <c r="P23" s="147"/>
      <c r="Q23" s="147"/>
      <c r="R23" s="150"/>
      <c r="S23" s="149"/>
      <c r="T23" s="150"/>
      <c r="U23" s="122"/>
      <c r="V23" s="122"/>
      <c r="W23" s="150"/>
    </row>
    <row r="24" spans="1:23" s="130" customFormat="1">
      <c r="A24" s="148" t="s">
        <v>359</v>
      </c>
      <c r="B24" s="152"/>
      <c r="C24" s="196" t="s">
        <v>126</v>
      </c>
      <c r="D24" s="196"/>
      <c r="E24" s="196"/>
      <c r="F24" s="196"/>
      <c r="G24" s="196"/>
      <c r="H24" s="196"/>
      <c r="I24" s="196"/>
      <c r="J24" s="196"/>
      <c r="K24" s="196"/>
      <c r="L24" s="196"/>
      <c r="M24" s="196"/>
      <c r="N24" s="196"/>
      <c r="O24" s="196"/>
      <c r="P24" s="196"/>
      <c r="Q24" s="196"/>
      <c r="R24" s="196"/>
      <c r="S24" s="196"/>
    </row>
    <row r="25" spans="1:23" s="130" customFormat="1" ht="25.5" customHeight="1">
      <c r="A25" s="148"/>
      <c r="H25" s="153"/>
      <c r="S25" s="148"/>
    </row>
    <row r="26" spans="1:23" s="156" customFormat="1">
      <c r="A26" s="154" t="s">
        <v>360</v>
      </c>
      <c r="B26" s="155" t="s">
        <v>361</v>
      </c>
      <c r="H26" s="154"/>
      <c r="S26" s="157"/>
    </row>
    <row r="27" spans="1:23" s="156" customFormat="1">
      <c r="A27" s="154"/>
      <c r="B27" s="155" t="s">
        <v>362</v>
      </c>
      <c r="H27" s="154"/>
      <c r="S27" s="157"/>
    </row>
    <row r="28" spans="1:23" s="156" customFormat="1" ht="4.5" customHeight="1">
      <c r="A28" s="154"/>
      <c r="B28" s="155"/>
      <c r="H28" s="154"/>
      <c r="S28" s="157"/>
    </row>
    <row r="29" spans="1:23" s="156" customFormat="1">
      <c r="A29" s="154" t="s">
        <v>363</v>
      </c>
      <c r="B29" s="155" t="s">
        <v>364</v>
      </c>
      <c r="H29" s="154"/>
      <c r="S29" s="157"/>
    </row>
    <row r="30" spans="1:23" s="156" customFormat="1">
      <c r="A30" s="154"/>
      <c r="B30" s="155" t="s">
        <v>337</v>
      </c>
      <c r="H30" s="154"/>
      <c r="S30" s="157"/>
    </row>
    <row r="31" spans="1:23" s="130" customFormat="1" ht="178.5" customHeight="1">
      <c r="A31" s="148"/>
      <c r="H31" s="153"/>
      <c r="S31" s="148"/>
    </row>
    <row r="32" spans="1:23" s="158" customFormat="1" ht="16.5" customHeight="1">
      <c r="B32" s="159"/>
      <c r="C32" s="160"/>
      <c r="D32" s="160"/>
      <c r="E32" s="160"/>
      <c r="F32" s="160"/>
      <c r="G32" s="160"/>
      <c r="H32" s="160"/>
      <c r="L32" s="159"/>
      <c r="M32" s="160"/>
      <c r="N32" s="160"/>
      <c r="O32" s="160"/>
      <c r="P32" s="160"/>
      <c r="Q32" s="160"/>
      <c r="S32" s="160"/>
      <c r="T32" s="160"/>
      <c r="U32" s="160"/>
    </row>
  </sheetData>
  <mergeCells count="49">
    <mergeCell ref="Q1:S1"/>
    <mergeCell ref="M3:N3"/>
    <mergeCell ref="O3:S3"/>
    <mergeCell ref="M4:N6"/>
    <mergeCell ref="O4:S4"/>
    <mergeCell ref="O5:S5"/>
    <mergeCell ref="O6:S6"/>
    <mergeCell ref="A8:S8"/>
    <mergeCell ref="A10:S10"/>
    <mergeCell ref="A12:C15"/>
    <mergeCell ref="D12:D15"/>
    <mergeCell ref="E12:H15"/>
    <mergeCell ref="I12:L15"/>
    <mergeCell ref="M12:O15"/>
    <mergeCell ref="P12:R15"/>
    <mergeCell ref="S12:S15"/>
    <mergeCell ref="B17:C17"/>
    <mergeCell ref="F17:H17"/>
    <mergeCell ref="J17:L17"/>
    <mergeCell ref="N17:O17"/>
    <mergeCell ref="Q17:R17"/>
    <mergeCell ref="B16:C16"/>
    <mergeCell ref="F16:H16"/>
    <mergeCell ref="J16:L16"/>
    <mergeCell ref="N16:O16"/>
    <mergeCell ref="Q16:R16"/>
    <mergeCell ref="B19:C19"/>
    <mergeCell ref="F19:H19"/>
    <mergeCell ref="I19:L19"/>
    <mergeCell ref="N19:O19"/>
    <mergeCell ref="P19:R19"/>
    <mergeCell ref="B18:C18"/>
    <mergeCell ref="F18:H18"/>
    <mergeCell ref="J18:L18"/>
    <mergeCell ref="N18:O18"/>
    <mergeCell ref="P18:R18"/>
    <mergeCell ref="A22:C22"/>
    <mergeCell ref="D22:R22"/>
    <mergeCell ref="C24:S24"/>
    <mergeCell ref="B20:C20"/>
    <mergeCell ref="F20:H20"/>
    <mergeCell ref="J20:L20"/>
    <mergeCell ref="M20:O20"/>
    <mergeCell ref="P20:R20"/>
    <mergeCell ref="B21:C21"/>
    <mergeCell ref="F21:H21"/>
    <mergeCell ref="I21:L21"/>
    <mergeCell ref="M21:O21"/>
    <mergeCell ref="P21:R21"/>
  </mergeCells>
  <phoneticPr fontId="3"/>
  <printOptions horizontalCentered="1"/>
  <pageMargins left="0.35433070866141736" right="0.19685039370078741" top="0.55118110236220474" bottom="0.23622047244094491" header="0.23622047244094491" footer="0.15748031496062992"/>
  <pageSetup paperSize="9" scale="79" orientation="portrait" r:id="rId1"/>
  <headerFooter alignWithMargins="0"/>
  <colBreaks count="1" manualBreakCount="1">
    <brk id="19"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7"/>
  <sheetViews>
    <sheetView view="pageBreakPreview" topLeftCell="A7" zoomScaleNormal="100" zoomScaleSheetLayoutView="100" workbookViewId="0">
      <selection activeCell="E15" sqref="E15:P15"/>
    </sheetView>
  </sheetViews>
  <sheetFormatPr defaultColWidth="3.125" defaultRowHeight="15.75"/>
  <cols>
    <col min="1" max="1" width="3.625" style="30" customWidth="1"/>
    <col min="2" max="2" width="5.375" style="30" customWidth="1"/>
    <col min="3" max="3" width="7.125" style="30" customWidth="1"/>
    <col min="4" max="4" width="10.75" style="30" customWidth="1"/>
    <col min="5" max="5" width="4" style="30" customWidth="1"/>
    <col min="6" max="6" width="3.125" style="30" customWidth="1"/>
    <col min="7" max="7" width="12.875" style="30" customWidth="1"/>
    <col min="8" max="8" width="3.125" style="30" customWidth="1"/>
    <col min="9" max="9" width="12.875" style="30" customWidth="1"/>
    <col min="10" max="10" width="3.125" style="30" customWidth="1"/>
    <col min="11" max="11" width="12.875" style="30" customWidth="1"/>
    <col min="12" max="12" width="3.125" style="30" customWidth="1"/>
    <col min="13" max="13" width="3.875" style="30" customWidth="1"/>
    <col min="14" max="14" width="2.5" style="30" customWidth="1"/>
    <col min="15" max="15" width="5.75" style="30" customWidth="1"/>
    <col min="16" max="16" width="12.625" style="30" customWidth="1"/>
    <col min="17" max="17" width="6.875" style="30" customWidth="1"/>
    <col min="18" max="256" width="3.125" style="30"/>
    <col min="257" max="257" width="3.625" style="30" customWidth="1"/>
    <col min="258" max="258" width="5.375" style="30" customWidth="1"/>
    <col min="259" max="259" width="7.125" style="30" customWidth="1"/>
    <col min="260" max="260" width="10.75" style="30" customWidth="1"/>
    <col min="261" max="261" width="4" style="30" customWidth="1"/>
    <col min="262" max="262" width="3.125" style="30" customWidth="1"/>
    <col min="263" max="263" width="12.875" style="30" customWidth="1"/>
    <col min="264" max="264" width="3.125" style="30" customWidth="1"/>
    <col min="265" max="265" width="12.875" style="30" customWidth="1"/>
    <col min="266" max="266" width="3.125" style="30" customWidth="1"/>
    <col min="267" max="267" width="12.875" style="30" customWidth="1"/>
    <col min="268" max="268" width="3.125" style="30" customWidth="1"/>
    <col min="269" max="269" width="3.875" style="30" customWidth="1"/>
    <col min="270" max="270" width="2.5" style="30" customWidth="1"/>
    <col min="271" max="271" width="5.75" style="30" customWidth="1"/>
    <col min="272" max="272" width="12.625" style="30" customWidth="1"/>
    <col min="273" max="273" width="6.875" style="30" customWidth="1"/>
    <col min="274" max="512" width="3.125" style="30"/>
    <col min="513" max="513" width="3.625" style="30" customWidth="1"/>
    <col min="514" max="514" width="5.375" style="30" customWidth="1"/>
    <col min="515" max="515" width="7.125" style="30" customWidth="1"/>
    <col min="516" max="516" width="10.75" style="30" customWidth="1"/>
    <col min="517" max="517" width="4" style="30" customWidth="1"/>
    <col min="518" max="518" width="3.125" style="30" customWidth="1"/>
    <col min="519" max="519" width="12.875" style="30" customWidth="1"/>
    <col min="520" max="520" width="3.125" style="30" customWidth="1"/>
    <col min="521" max="521" width="12.875" style="30" customWidth="1"/>
    <col min="522" max="522" width="3.125" style="30" customWidth="1"/>
    <col min="523" max="523" width="12.875" style="30" customWidth="1"/>
    <col min="524" max="524" width="3.125" style="30" customWidth="1"/>
    <col min="525" max="525" width="3.875" style="30" customWidth="1"/>
    <col min="526" max="526" width="2.5" style="30" customWidth="1"/>
    <col min="527" max="527" width="5.75" style="30" customWidth="1"/>
    <col min="528" max="528" width="12.625" style="30" customWidth="1"/>
    <col min="529" max="529" width="6.875" style="30" customWidth="1"/>
    <col min="530" max="768" width="3.125" style="30"/>
    <col min="769" max="769" width="3.625" style="30" customWidth="1"/>
    <col min="770" max="770" width="5.375" style="30" customWidth="1"/>
    <col min="771" max="771" width="7.125" style="30" customWidth="1"/>
    <col min="772" max="772" width="10.75" style="30" customWidth="1"/>
    <col min="773" max="773" width="4" style="30" customWidth="1"/>
    <col min="774" max="774" width="3.125" style="30" customWidth="1"/>
    <col min="775" max="775" width="12.875" style="30" customWidth="1"/>
    <col min="776" max="776" width="3.125" style="30" customWidth="1"/>
    <col min="777" max="777" width="12.875" style="30" customWidth="1"/>
    <col min="778" max="778" width="3.125" style="30" customWidth="1"/>
    <col min="779" max="779" width="12.875" style="30" customWidth="1"/>
    <col min="780" max="780" width="3.125" style="30" customWidth="1"/>
    <col min="781" max="781" width="3.875" style="30" customWidth="1"/>
    <col min="782" max="782" width="2.5" style="30" customWidth="1"/>
    <col min="783" max="783" width="5.75" style="30" customWidth="1"/>
    <col min="784" max="784" width="12.625" style="30" customWidth="1"/>
    <col min="785" max="785" width="6.875" style="30" customWidth="1"/>
    <col min="786" max="1024" width="3.125" style="30"/>
    <col min="1025" max="1025" width="3.625" style="30" customWidth="1"/>
    <col min="1026" max="1026" width="5.375" style="30" customWidth="1"/>
    <col min="1027" max="1027" width="7.125" style="30" customWidth="1"/>
    <col min="1028" max="1028" width="10.75" style="30" customWidth="1"/>
    <col min="1029" max="1029" width="4" style="30" customWidth="1"/>
    <col min="1030" max="1030" width="3.125" style="30" customWidth="1"/>
    <col min="1031" max="1031" width="12.875" style="30" customWidth="1"/>
    <col min="1032" max="1032" width="3.125" style="30" customWidth="1"/>
    <col min="1033" max="1033" width="12.875" style="30" customWidth="1"/>
    <col min="1034" max="1034" width="3.125" style="30" customWidth="1"/>
    <col min="1035" max="1035" width="12.875" style="30" customWidth="1"/>
    <col min="1036" max="1036" width="3.125" style="30" customWidth="1"/>
    <col min="1037" max="1037" width="3.875" style="30" customWidth="1"/>
    <col min="1038" max="1038" width="2.5" style="30" customWidth="1"/>
    <col min="1039" max="1039" width="5.75" style="30" customWidth="1"/>
    <col min="1040" max="1040" width="12.625" style="30" customWidth="1"/>
    <col min="1041" max="1041" width="6.875" style="30" customWidth="1"/>
    <col min="1042" max="1280" width="3.125" style="30"/>
    <col min="1281" max="1281" width="3.625" style="30" customWidth="1"/>
    <col min="1282" max="1282" width="5.375" style="30" customWidth="1"/>
    <col min="1283" max="1283" width="7.125" style="30" customWidth="1"/>
    <col min="1284" max="1284" width="10.75" style="30" customWidth="1"/>
    <col min="1285" max="1285" width="4" style="30" customWidth="1"/>
    <col min="1286" max="1286" width="3.125" style="30" customWidth="1"/>
    <col min="1287" max="1287" width="12.875" style="30" customWidth="1"/>
    <col min="1288" max="1288" width="3.125" style="30" customWidth="1"/>
    <col min="1289" max="1289" width="12.875" style="30" customWidth="1"/>
    <col min="1290" max="1290" width="3.125" style="30" customWidth="1"/>
    <col min="1291" max="1291" width="12.875" style="30" customWidth="1"/>
    <col min="1292" max="1292" width="3.125" style="30" customWidth="1"/>
    <col min="1293" max="1293" width="3.875" style="30" customWidth="1"/>
    <col min="1294" max="1294" width="2.5" style="30" customWidth="1"/>
    <col min="1295" max="1295" width="5.75" style="30" customWidth="1"/>
    <col min="1296" max="1296" width="12.625" style="30" customWidth="1"/>
    <col min="1297" max="1297" width="6.875" style="30" customWidth="1"/>
    <col min="1298" max="1536" width="3.125" style="30"/>
    <col min="1537" max="1537" width="3.625" style="30" customWidth="1"/>
    <col min="1538" max="1538" width="5.375" style="30" customWidth="1"/>
    <col min="1539" max="1539" width="7.125" style="30" customWidth="1"/>
    <col min="1540" max="1540" width="10.75" style="30" customWidth="1"/>
    <col min="1541" max="1541" width="4" style="30" customWidth="1"/>
    <col min="1542" max="1542" width="3.125" style="30" customWidth="1"/>
    <col min="1543" max="1543" width="12.875" style="30" customWidth="1"/>
    <col min="1544" max="1544" width="3.125" style="30" customWidth="1"/>
    <col min="1545" max="1545" width="12.875" style="30" customWidth="1"/>
    <col min="1546" max="1546" width="3.125" style="30" customWidth="1"/>
    <col min="1547" max="1547" width="12.875" style="30" customWidth="1"/>
    <col min="1548" max="1548" width="3.125" style="30" customWidth="1"/>
    <col min="1549" max="1549" width="3.875" style="30" customWidth="1"/>
    <col min="1550" max="1550" width="2.5" style="30" customWidth="1"/>
    <col min="1551" max="1551" width="5.75" style="30" customWidth="1"/>
    <col min="1552" max="1552" width="12.625" style="30" customWidth="1"/>
    <col min="1553" max="1553" width="6.875" style="30" customWidth="1"/>
    <col min="1554" max="1792" width="3.125" style="30"/>
    <col min="1793" max="1793" width="3.625" style="30" customWidth="1"/>
    <col min="1794" max="1794" width="5.375" style="30" customWidth="1"/>
    <col min="1795" max="1795" width="7.125" style="30" customWidth="1"/>
    <col min="1796" max="1796" width="10.75" style="30" customWidth="1"/>
    <col min="1797" max="1797" width="4" style="30" customWidth="1"/>
    <col min="1798" max="1798" width="3.125" style="30" customWidth="1"/>
    <col min="1799" max="1799" width="12.875" style="30" customWidth="1"/>
    <col min="1800" max="1800" width="3.125" style="30" customWidth="1"/>
    <col min="1801" max="1801" width="12.875" style="30" customWidth="1"/>
    <col min="1802" max="1802" width="3.125" style="30" customWidth="1"/>
    <col min="1803" max="1803" width="12.875" style="30" customWidth="1"/>
    <col min="1804" max="1804" width="3.125" style="30" customWidth="1"/>
    <col min="1805" max="1805" width="3.875" style="30" customWidth="1"/>
    <col min="1806" max="1806" width="2.5" style="30" customWidth="1"/>
    <col min="1807" max="1807" width="5.75" style="30" customWidth="1"/>
    <col min="1808" max="1808" width="12.625" style="30" customWidth="1"/>
    <col min="1809" max="1809" width="6.875" style="30" customWidth="1"/>
    <col min="1810" max="2048" width="3.125" style="30"/>
    <col min="2049" max="2049" width="3.625" style="30" customWidth="1"/>
    <col min="2050" max="2050" width="5.375" style="30" customWidth="1"/>
    <col min="2051" max="2051" width="7.125" style="30" customWidth="1"/>
    <col min="2052" max="2052" width="10.75" style="30" customWidth="1"/>
    <col min="2053" max="2053" width="4" style="30" customWidth="1"/>
    <col min="2054" max="2054" width="3.125" style="30" customWidth="1"/>
    <col min="2055" max="2055" width="12.875" style="30" customWidth="1"/>
    <col min="2056" max="2056" width="3.125" style="30" customWidth="1"/>
    <col min="2057" max="2057" width="12.875" style="30" customWidth="1"/>
    <col min="2058" max="2058" width="3.125" style="30" customWidth="1"/>
    <col min="2059" max="2059" width="12.875" style="30" customWidth="1"/>
    <col min="2060" max="2060" width="3.125" style="30" customWidth="1"/>
    <col min="2061" max="2061" width="3.875" style="30" customWidth="1"/>
    <col min="2062" max="2062" width="2.5" style="30" customWidth="1"/>
    <col min="2063" max="2063" width="5.75" style="30" customWidth="1"/>
    <col min="2064" max="2064" width="12.625" style="30" customWidth="1"/>
    <col min="2065" max="2065" width="6.875" style="30" customWidth="1"/>
    <col min="2066" max="2304" width="3.125" style="30"/>
    <col min="2305" max="2305" width="3.625" style="30" customWidth="1"/>
    <col min="2306" max="2306" width="5.375" style="30" customWidth="1"/>
    <col min="2307" max="2307" width="7.125" style="30" customWidth="1"/>
    <col min="2308" max="2308" width="10.75" style="30" customWidth="1"/>
    <col min="2309" max="2309" width="4" style="30" customWidth="1"/>
    <col min="2310" max="2310" width="3.125" style="30" customWidth="1"/>
    <col min="2311" max="2311" width="12.875" style="30" customWidth="1"/>
    <col min="2312" max="2312" width="3.125" style="30" customWidth="1"/>
    <col min="2313" max="2313" width="12.875" style="30" customWidth="1"/>
    <col min="2314" max="2314" width="3.125" style="30" customWidth="1"/>
    <col min="2315" max="2315" width="12.875" style="30" customWidth="1"/>
    <col min="2316" max="2316" width="3.125" style="30" customWidth="1"/>
    <col min="2317" max="2317" width="3.875" style="30" customWidth="1"/>
    <col min="2318" max="2318" width="2.5" style="30" customWidth="1"/>
    <col min="2319" max="2319" width="5.75" style="30" customWidth="1"/>
    <col min="2320" max="2320" width="12.625" style="30" customWidth="1"/>
    <col min="2321" max="2321" width="6.875" style="30" customWidth="1"/>
    <col min="2322" max="2560" width="3.125" style="30"/>
    <col min="2561" max="2561" width="3.625" style="30" customWidth="1"/>
    <col min="2562" max="2562" width="5.375" style="30" customWidth="1"/>
    <col min="2563" max="2563" width="7.125" style="30" customWidth="1"/>
    <col min="2564" max="2564" width="10.75" style="30" customWidth="1"/>
    <col min="2565" max="2565" width="4" style="30" customWidth="1"/>
    <col min="2566" max="2566" width="3.125" style="30" customWidth="1"/>
    <col min="2567" max="2567" width="12.875" style="30" customWidth="1"/>
    <col min="2568" max="2568" width="3.125" style="30" customWidth="1"/>
    <col min="2569" max="2569" width="12.875" style="30" customWidth="1"/>
    <col min="2570" max="2570" width="3.125" style="30" customWidth="1"/>
    <col min="2571" max="2571" width="12.875" style="30" customWidth="1"/>
    <col min="2572" max="2572" width="3.125" style="30" customWidth="1"/>
    <col min="2573" max="2573" width="3.875" style="30" customWidth="1"/>
    <col min="2574" max="2574" width="2.5" style="30" customWidth="1"/>
    <col min="2575" max="2575" width="5.75" style="30" customWidth="1"/>
    <col min="2576" max="2576" width="12.625" style="30" customWidth="1"/>
    <col min="2577" max="2577" width="6.875" style="30" customWidth="1"/>
    <col min="2578" max="2816" width="3.125" style="30"/>
    <col min="2817" max="2817" width="3.625" style="30" customWidth="1"/>
    <col min="2818" max="2818" width="5.375" style="30" customWidth="1"/>
    <col min="2819" max="2819" width="7.125" style="30" customWidth="1"/>
    <col min="2820" max="2820" width="10.75" style="30" customWidth="1"/>
    <col min="2821" max="2821" width="4" style="30" customWidth="1"/>
    <col min="2822" max="2822" width="3.125" style="30" customWidth="1"/>
    <col min="2823" max="2823" width="12.875" style="30" customWidth="1"/>
    <col min="2824" max="2824" width="3.125" style="30" customWidth="1"/>
    <col min="2825" max="2825" width="12.875" style="30" customWidth="1"/>
    <col min="2826" max="2826" width="3.125" style="30" customWidth="1"/>
    <col min="2827" max="2827" width="12.875" style="30" customWidth="1"/>
    <col min="2828" max="2828" width="3.125" style="30" customWidth="1"/>
    <col min="2829" max="2829" width="3.875" style="30" customWidth="1"/>
    <col min="2830" max="2830" width="2.5" style="30" customWidth="1"/>
    <col min="2831" max="2831" width="5.75" style="30" customWidth="1"/>
    <col min="2832" max="2832" width="12.625" style="30" customWidth="1"/>
    <col min="2833" max="2833" width="6.875" style="30" customWidth="1"/>
    <col min="2834" max="3072" width="3.125" style="30"/>
    <col min="3073" max="3073" width="3.625" style="30" customWidth="1"/>
    <col min="3074" max="3074" width="5.375" style="30" customWidth="1"/>
    <col min="3075" max="3075" width="7.125" style="30" customWidth="1"/>
    <col min="3076" max="3076" width="10.75" style="30" customWidth="1"/>
    <col min="3077" max="3077" width="4" style="30" customWidth="1"/>
    <col min="3078" max="3078" width="3.125" style="30" customWidth="1"/>
    <col min="3079" max="3079" width="12.875" style="30" customWidth="1"/>
    <col min="3080" max="3080" width="3.125" style="30" customWidth="1"/>
    <col min="3081" max="3081" width="12.875" style="30" customWidth="1"/>
    <col min="3082" max="3082" width="3.125" style="30" customWidth="1"/>
    <col min="3083" max="3083" width="12.875" style="30" customWidth="1"/>
    <col min="3084" max="3084" width="3.125" style="30" customWidth="1"/>
    <col min="3085" max="3085" width="3.875" style="30" customWidth="1"/>
    <col min="3086" max="3086" width="2.5" style="30" customWidth="1"/>
    <col min="3087" max="3087" width="5.75" style="30" customWidth="1"/>
    <col min="3088" max="3088" width="12.625" style="30" customWidth="1"/>
    <col min="3089" max="3089" width="6.875" style="30" customWidth="1"/>
    <col min="3090" max="3328" width="3.125" style="30"/>
    <col min="3329" max="3329" width="3.625" style="30" customWidth="1"/>
    <col min="3330" max="3330" width="5.375" style="30" customWidth="1"/>
    <col min="3331" max="3331" width="7.125" style="30" customWidth="1"/>
    <col min="3332" max="3332" width="10.75" style="30" customWidth="1"/>
    <col min="3333" max="3333" width="4" style="30" customWidth="1"/>
    <col min="3334" max="3334" width="3.125" style="30" customWidth="1"/>
    <col min="3335" max="3335" width="12.875" style="30" customWidth="1"/>
    <col min="3336" max="3336" width="3.125" style="30" customWidth="1"/>
    <col min="3337" max="3337" width="12.875" style="30" customWidth="1"/>
    <col min="3338" max="3338" width="3.125" style="30" customWidth="1"/>
    <col min="3339" max="3339" width="12.875" style="30" customWidth="1"/>
    <col min="3340" max="3340" width="3.125" style="30" customWidth="1"/>
    <col min="3341" max="3341" width="3.875" style="30" customWidth="1"/>
    <col min="3342" max="3342" width="2.5" style="30" customWidth="1"/>
    <col min="3343" max="3343" width="5.75" style="30" customWidth="1"/>
    <col min="3344" max="3344" width="12.625" style="30" customWidth="1"/>
    <col min="3345" max="3345" width="6.875" style="30" customWidth="1"/>
    <col min="3346" max="3584" width="3.125" style="30"/>
    <col min="3585" max="3585" width="3.625" style="30" customWidth="1"/>
    <col min="3586" max="3586" width="5.375" style="30" customWidth="1"/>
    <col min="3587" max="3587" width="7.125" style="30" customWidth="1"/>
    <col min="3588" max="3588" width="10.75" style="30" customWidth="1"/>
    <col min="3589" max="3589" width="4" style="30" customWidth="1"/>
    <col min="3590" max="3590" width="3.125" style="30" customWidth="1"/>
    <col min="3591" max="3591" width="12.875" style="30" customWidth="1"/>
    <col min="3592" max="3592" width="3.125" style="30" customWidth="1"/>
    <col min="3593" max="3593" width="12.875" style="30" customWidth="1"/>
    <col min="3594" max="3594" width="3.125" style="30" customWidth="1"/>
    <col min="3595" max="3595" width="12.875" style="30" customWidth="1"/>
    <col min="3596" max="3596" width="3.125" style="30" customWidth="1"/>
    <col min="3597" max="3597" width="3.875" style="30" customWidth="1"/>
    <col min="3598" max="3598" width="2.5" style="30" customWidth="1"/>
    <col min="3599" max="3599" width="5.75" style="30" customWidth="1"/>
    <col min="3600" max="3600" width="12.625" style="30" customWidth="1"/>
    <col min="3601" max="3601" width="6.875" style="30" customWidth="1"/>
    <col min="3602" max="3840" width="3.125" style="30"/>
    <col min="3841" max="3841" width="3.625" style="30" customWidth="1"/>
    <col min="3842" max="3842" width="5.375" style="30" customWidth="1"/>
    <col min="3843" max="3843" width="7.125" style="30" customWidth="1"/>
    <col min="3844" max="3844" width="10.75" style="30" customWidth="1"/>
    <col min="3845" max="3845" width="4" style="30" customWidth="1"/>
    <col min="3846" max="3846" width="3.125" style="30" customWidth="1"/>
    <col min="3847" max="3847" width="12.875" style="30" customWidth="1"/>
    <col min="3848" max="3848" width="3.125" style="30" customWidth="1"/>
    <col min="3849" max="3849" width="12.875" style="30" customWidth="1"/>
    <col min="3850" max="3850" width="3.125" style="30" customWidth="1"/>
    <col min="3851" max="3851" width="12.875" style="30" customWidth="1"/>
    <col min="3852" max="3852" width="3.125" style="30" customWidth="1"/>
    <col min="3853" max="3853" width="3.875" style="30" customWidth="1"/>
    <col min="3854" max="3854" width="2.5" style="30" customWidth="1"/>
    <col min="3855" max="3855" width="5.75" style="30" customWidth="1"/>
    <col min="3856" max="3856" width="12.625" style="30" customWidth="1"/>
    <col min="3857" max="3857" width="6.875" style="30" customWidth="1"/>
    <col min="3858" max="4096" width="3.125" style="30"/>
    <col min="4097" max="4097" width="3.625" style="30" customWidth="1"/>
    <col min="4098" max="4098" width="5.375" style="30" customWidth="1"/>
    <col min="4099" max="4099" width="7.125" style="30" customWidth="1"/>
    <col min="4100" max="4100" width="10.75" style="30" customWidth="1"/>
    <col min="4101" max="4101" width="4" style="30" customWidth="1"/>
    <col min="4102" max="4102" width="3.125" style="30" customWidth="1"/>
    <col min="4103" max="4103" width="12.875" style="30" customWidth="1"/>
    <col min="4104" max="4104" width="3.125" style="30" customWidth="1"/>
    <col min="4105" max="4105" width="12.875" style="30" customWidth="1"/>
    <col min="4106" max="4106" width="3.125" style="30" customWidth="1"/>
    <col min="4107" max="4107" width="12.875" style="30" customWidth="1"/>
    <col min="4108" max="4108" width="3.125" style="30" customWidth="1"/>
    <col min="4109" max="4109" width="3.875" style="30" customWidth="1"/>
    <col min="4110" max="4110" width="2.5" style="30" customWidth="1"/>
    <col min="4111" max="4111" width="5.75" style="30" customWidth="1"/>
    <col min="4112" max="4112" width="12.625" style="30" customWidth="1"/>
    <col min="4113" max="4113" width="6.875" style="30" customWidth="1"/>
    <col min="4114" max="4352" width="3.125" style="30"/>
    <col min="4353" max="4353" width="3.625" style="30" customWidth="1"/>
    <col min="4354" max="4354" width="5.375" style="30" customWidth="1"/>
    <col min="4355" max="4355" width="7.125" style="30" customWidth="1"/>
    <col min="4356" max="4356" width="10.75" style="30" customWidth="1"/>
    <col min="4357" max="4357" width="4" style="30" customWidth="1"/>
    <col min="4358" max="4358" width="3.125" style="30" customWidth="1"/>
    <col min="4359" max="4359" width="12.875" style="30" customWidth="1"/>
    <col min="4360" max="4360" width="3.125" style="30" customWidth="1"/>
    <col min="4361" max="4361" width="12.875" style="30" customWidth="1"/>
    <col min="4362" max="4362" width="3.125" style="30" customWidth="1"/>
    <col min="4363" max="4363" width="12.875" style="30" customWidth="1"/>
    <col min="4364" max="4364" width="3.125" style="30" customWidth="1"/>
    <col min="4365" max="4365" width="3.875" style="30" customWidth="1"/>
    <col min="4366" max="4366" width="2.5" style="30" customWidth="1"/>
    <col min="4367" max="4367" width="5.75" style="30" customWidth="1"/>
    <col min="4368" max="4368" width="12.625" style="30" customWidth="1"/>
    <col min="4369" max="4369" width="6.875" style="30" customWidth="1"/>
    <col min="4370" max="4608" width="3.125" style="30"/>
    <col min="4609" max="4609" width="3.625" style="30" customWidth="1"/>
    <col min="4610" max="4610" width="5.375" style="30" customWidth="1"/>
    <col min="4611" max="4611" width="7.125" style="30" customWidth="1"/>
    <col min="4612" max="4612" width="10.75" style="30" customWidth="1"/>
    <col min="4613" max="4613" width="4" style="30" customWidth="1"/>
    <col min="4614" max="4614" width="3.125" style="30" customWidth="1"/>
    <col min="4615" max="4615" width="12.875" style="30" customWidth="1"/>
    <col min="4616" max="4616" width="3.125" style="30" customWidth="1"/>
    <col min="4617" max="4617" width="12.875" style="30" customWidth="1"/>
    <col min="4618" max="4618" width="3.125" style="30" customWidth="1"/>
    <col min="4619" max="4619" width="12.875" style="30" customWidth="1"/>
    <col min="4620" max="4620" width="3.125" style="30" customWidth="1"/>
    <col min="4621" max="4621" width="3.875" style="30" customWidth="1"/>
    <col min="4622" max="4622" width="2.5" style="30" customWidth="1"/>
    <col min="4623" max="4623" width="5.75" style="30" customWidth="1"/>
    <col min="4624" max="4624" width="12.625" style="30" customWidth="1"/>
    <col min="4625" max="4625" width="6.875" style="30" customWidth="1"/>
    <col min="4626" max="4864" width="3.125" style="30"/>
    <col min="4865" max="4865" width="3.625" style="30" customWidth="1"/>
    <col min="4866" max="4866" width="5.375" style="30" customWidth="1"/>
    <col min="4867" max="4867" width="7.125" style="30" customWidth="1"/>
    <col min="4868" max="4868" width="10.75" style="30" customWidth="1"/>
    <col min="4869" max="4869" width="4" style="30" customWidth="1"/>
    <col min="4870" max="4870" width="3.125" style="30" customWidth="1"/>
    <col min="4871" max="4871" width="12.875" style="30" customWidth="1"/>
    <col min="4872" max="4872" width="3.125" style="30" customWidth="1"/>
    <col min="4873" max="4873" width="12.875" style="30" customWidth="1"/>
    <col min="4874" max="4874" width="3.125" style="30" customWidth="1"/>
    <col min="4875" max="4875" width="12.875" style="30" customWidth="1"/>
    <col min="4876" max="4876" width="3.125" style="30" customWidth="1"/>
    <col min="4877" max="4877" width="3.875" style="30" customWidth="1"/>
    <col min="4878" max="4878" width="2.5" style="30" customWidth="1"/>
    <col min="4879" max="4879" width="5.75" style="30" customWidth="1"/>
    <col min="4880" max="4880" width="12.625" style="30" customWidth="1"/>
    <col min="4881" max="4881" width="6.875" style="30" customWidth="1"/>
    <col min="4882" max="5120" width="3.125" style="30"/>
    <col min="5121" max="5121" width="3.625" style="30" customWidth="1"/>
    <col min="5122" max="5122" width="5.375" style="30" customWidth="1"/>
    <col min="5123" max="5123" width="7.125" style="30" customWidth="1"/>
    <col min="5124" max="5124" width="10.75" style="30" customWidth="1"/>
    <col min="5125" max="5125" width="4" style="30" customWidth="1"/>
    <col min="5126" max="5126" width="3.125" style="30" customWidth="1"/>
    <col min="5127" max="5127" width="12.875" style="30" customWidth="1"/>
    <col min="5128" max="5128" width="3.125" style="30" customWidth="1"/>
    <col min="5129" max="5129" width="12.875" style="30" customWidth="1"/>
    <col min="5130" max="5130" width="3.125" style="30" customWidth="1"/>
    <col min="5131" max="5131" width="12.875" style="30" customWidth="1"/>
    <col min="5132" max="5132" width="3.125" style="30" customWidth="1"/>
    <col min="5133" max="5133" width="3.875" style="30" customWidth="1"/>
    <col min="5134" max="5134" width="2.5" style="30" customWidth="1"/>
    <col min="5135" max="5135" width="5.75" style="30" customWidth="1"/>
    <col min="5136" max="5136" width="12.625" style="30" customWidth="1"/>
    <col min="5137" max="5137" width="6.875" style="30" customWidth="1"/>
    <col min="5138" max="5376" width="3.125" style="30"/>
    <col min="5377" max="5377" width="3.625" style="30" customWidth="1"/>
    <col min="5378" max="5378" width="5.375" style="30" customWidth="1"/>
    <col min="5379" max="5379" width="7.125" style="30" customWidth="1"/>
    <col min="5380" max="5380" width="10.75" style="30" customWidth="1"/>
    <col min="5381" max="5381" width="4" style="30" customWidth="1"/>
    <col min="5382" max="5382" width="3.125" style="30" customWidth="1"/>
    <col min="5383" max="5383" width="12.875" style="30" customWidth="1"/>
    <col min="5384" max="5384" width="3.125" style="30" customWidth="1"/>
    <col min="5385" max="5385" width="12.875" style="30" customWidth="1"/>
    <col min="5386" max="5386" width="3.125" style="30" customWidth="1"/>
    <col min="5387" max="5387" width="12.875" style="30" customWidth="1"/>
    <col min="5388" max="5388" width="3.125" style="30" customWidth="1"/>
    <col min="5389" max="5389" width="3.875" style="30" customWidth="1"/>
    <col min="5390" max="5390" width="2.5" style="30" customWidth="1"/>
    <col min="5391" max="5391" width="5.75" style="30" customWidth="1"/>
    <col min="5392" max="5392" width="12.625" style="30" customWidth="1"/>
    <col min="5393" max="5393" width="6.875" style="30" customWidth="1"/>
    <col min="5394" max="5632" width="3.125" style="30"/>
    <col min="5633" max="5633" width="3.625" style="30" customWidth="1"/>
    <col min="5634" max="5634" width="5.375" style="30" customWidth="1"/>
    <col min="5635" max="5635" width="7.125" style="30" customWidth="1"/>
    <col min="5636" max="5636" width="10.75" style="30" customWidth="1"/>
    <col min="5637" max="5637" width="4" style="30" customWidth="1"/>
    <col min="5638" max="5638" width="3.125" style="30" customWidth="1"/>
    <col min="5639" max="5639" width="12.875" style="30" customWidth="1"/>
    <col min="5640" max="5640" width="3.125" style="30" customWidth="1"/>
    <col min="5641" max="5641" width="12.875" style="30" customWidth="1"/>
    <col min="5642" max="5642" width="3.125" style="30" customWidth="1"/>
    <col min="5643" max="5643" width="12.875" style="30" customWidth="1"/>
    <col min="5644" max="5644" width="3.125" style="30" customWidth="1"/>
    <col min="5645" max="5645" width="3.875" style="30" customWidth="1"/>
    <col min="5646" max="5646" width="2.5" style="30" customWidth="1"/>
    <col min="5647" max="5647" width="5.75" style="30" customWidth="1"/>
    <col min="5648" max="5648" width="12.625" style="30" customWidth="1"/>
    <col min="5649" max="5649" width="6.875" style="30" customWidth="1"/>
    <col min="5650" max="5888" width="3.125" style="30"/>
    <col min="5889" max="5889" width="3.625" style="30" customWidth="1"/>
    <col min="5890" max="5890" width="5.375" style="30" customWidth="1"/>
    <col min="5891" max="5891" width="7.125" style="30" customWidth="1"/>
    <col min="5892" max="5892" width="10.75" style="30" customWidth="1"/>
    <col min="5893" max="5893" width="4" style="30" customWidth="1"/>
    <col min="5894" max="5894" width="3.125" style="30" customWidth="1"/>
    <col min="5895" max="5895" width="12.875" style="30" customWidth="1"/>
    <col min="5896" max="5896" width="3.125" style="30" customWidth="1"/>
    <col min="5897" max="5897" width="12.875" style="30" customWidth="1"/>
    <col min="5898" max="5898" width="3.125" style="30" customWidth="1"/>
    <col min="5899" max="5899" width="12.875" style="30" customWidth="1"/>
    <col min="5900" max="5900" width="3.125" style="30" customWidth="1"/>
    <col min="5901" max="5901" width="3.875" style="30" customWidth="1"/>
    <col min="5902" max="5902" width="2.5" style="30" customWidth="1"/>
    <col min="5903" max="5903" width="5.75" style="30" customWidth="1"/>
    <col min="5904" max="5904" width="12.625" style="30" customWidth="1"/>
    <col min="5905" max="5905" width="6.875" style="30" customWidth="1"/>
    <col min="5906" max="6144" width="3.125" style="30"/>
    <col min="6145" max="6145" width="3.625" style="30" customWidth="1"/>
    <col min="6146" max="6146" width="5.375" style="30" customWidth="1"/>
    <col min="6147" max="6147" width="7.125" style="30" customWidth="1"/>
    <col min="6148" max="6148" width="10.75" style="30" customWidth="1"/>
    <col min="6149" max="6149" width="4" style="30" customWidth="1"/>
    <col min="6150" max="6150" width="3.125" style="30" customWidth="1"/>
    <col min="6151" max="6151" width="12.875" style="30" customWidth="1"/>
    <col min="6152" max="6152" width="3.125" style="30" customWidth="1"/>
    <col min="6153" max="6153" width="12.875" style="30" customWidth="1"/>
    <col min="6154" max="6154" width="3.125" style="30" customWidth="1"/>
    <col min="6155" max="6155" width="12.875" style="30" customWidth="1"/>
    <col min="6156" max="6156" width="3.125" style="30" customWidth="1"/>
    <col min="6157" max="6157" width="3.875" style="30" customWidth="1"/>
    <col min="6158" max="6158" width="2.5" style="30" customWidth="1"/>
    <col min="6159" max="6159" width="5.75" style="30" customWidth="1"/>
    <col min="6160" max="6160" width="12.625" style="30" customWidth="1"/>
    <col min="6161" max="6161" width="6.875" style="30" customWidth="1"/>
    <col min="6162" max="6400" width="3.125" style="30"/>
    <col min="6401" max="6401" width="3.625" style="30" customWidth="1"/>
    <col min="6402" max="6402" width="5.375" style="30" customWidth="1"/>
    <col min="6403" max="6403" width="7.125" style="30" customWidth="1"/>
    <col min="6404" max="6404" width="10.75" style="30" customWidth="1"/>
    <col min="6405" max="6405" width="4" style="30" customWidth="1"/>
    <col min="6406" max="6406" width="3.125" style="30" customWidth="1"/>
    <col min="6407" max="6407" width="12.875" style="30" customWidth="1"/>
    <col min="6408" max="6408" width="3.125" style="30" customWidth="1"/>
    <col min="6409" max="6409" width="12.875" style="30" customWidth="1"/>
    <col min="6410" max="6410" width="3.125" style="30" customWidth="1"/>
    <col min="6411" max="6411" width="12.875" style="30" customWidth="1"/>
    <col min="6412" max="6412" width="3.125" style="30" customWidth="1"/>
    <col min="6413" max="6413" width="3.875" style="30" customWidth="1"/>
    <col min="6414" max="6414" width="2.5" style="30" customWidth="1"/>
    <col min="6415" max="6415" width="5.75" style="30" customWidth="1"/>
    <col min="6416" max="6416" width="12.625" style="30" customWidth="1"/>
    <col min="6417" max="6417" width="6.875" style="30" customWidth="1"/>
    <col min="6418" max="6656" width="3.125" style="30"/>
    <col min="6657" max="6657" width="3.625" style="30" customWidth="1"/>
    <col min="6658" max="6658" width="5.375" style="30" customWidth="1"/>
    <col min="6659" max="6659" width="7.125" style="30" customWidth="1"/>
    <col min="6660" max="6660" width="10.75" style="30" customWidth="1"/>
    <col min="6661" max="6661" width="4" style="30" customWidth="1"/>
    <col min="6662" max="6662" width="3.125" style="30" customWidth="1"/>
    <col min="6663" max="6663" width="12.875" style="30" customWidth="1"/>
    <col min="6664" max="6664" width="3.125" style="30" customWidth="1"/>
    <col min="6665" max="6665" width="12.875" style="30" customWidth="1"/>
    <col min="6666" max="6666" width="3.125" style="30" customWidth="1"/>
    <col min="6667" max="6667" width="12.875" style="30" customWidth="1"/>
    <col min="6668" max="6668" width="3.125" style="30" customWidth="1"/>
    <col min="6669" max="6669" width="3.875" style="30" customWidth="1"/>
    <col min="6670" max="6670" width="2.5" style="30" customWidth="1"/>
    <col min="6671" max="6671" width="5.75" style="30" customWidth="1"/>
    <col min="6672" max="6672" width="12.625" style="30" customWidth="1"/>
    <col min="6673" max="6673" width="6.875" style="30" customWidth="1"/>
    <col min="6674" max="6912" width="3.125" style="30"/>
    <col min="6913" max="6913" width="3.625" style="30" customWidth="1"/>
    <col min="6914" max="6914" width="5.375" style="30" customWidth="1"/>
    <col min="6915" max="6915" width="7.125" style="30" customWidth="1"/>
    <col min="6916" max="6916" width="10.75" style="30" customWidth="1"/>
    <col min="6917" max="6917" width="4" style="30" customWidth="1"/>
    <col min="6918" max="6918" width="3.125" style="30" customWidth="1"/>
    <col min="6919" max="6919" width="12.875" style="30" customWidth="1"/>
    <col min="6920" max="6920" width="3.125" style="30" customWidth="1"/>
    <col min="6921" max="6921" width="12.875" style="30" customWidth="1"/>
    <col min="6922" max="6922" width="3.125" style="30" customWidth="1"/>
    <col min="6923" max="6923" width="12.875" style="30" customWidth="1"/>
    <col min="6924" max="6924" width="3.125" style="30" customWidth="1"/>
    <col min="6925" max="6925" width="3.875" style="30" customWidth="1"/>
    <col min="6926" max="6926" width="2.5" style="30" customWidth="1"/>
    <col min="6927" max="6927" width="5.75" style="30" customWidth="1"/>
    <col min="6928" max="6928" width="12.625" style="30" customWidth="1"/>
    <col min="6929" max="6929" width="6.875" style="30" customWidth="1"/>
    <col min="6930" max="7168" width="3.125" style="30"/>
    <col min="7169" max="7169" width="3.625" style="30" customWidth="1"/>
    <col min="7170" max="7170" width="5.375" style="30" customWidth="1"/>
    <col min="7171" max="7171" width="7.125" style="30" customWidth="1"/>
    <col min="7172" max="7172" width="10.75" style="30" customWidth="1"/>
    <col min="7173" max="7173" width="4" style="30" customWidth="1"/>
    <col min="7174" max="7174" width="3.125" style="30" customWidth="1"/>
    <col min="7175" max="7175" width="12.875" style="30" customWidth="1"/>
    <col min="7176" max="7176" width="3.125" style="30" customWidth="1"/>
    <col min="7177" max="7177" width="12.875" style="30" customWidth="1"/>
    <col min="7178" max="7178" width="3.125" style="30" customWidth="1"/>
    <col min="7179" max="7179" width="12.875" style="30" customWidth="1"/>
    <col min="7180" max="7180" width="3.125" style="30" customWidth="1"/>
    <col min="7181" max="7181" width="3.875" style="30" customWidth="1"/>
    <col min="7182" max="7182" width="2.5" style="30" customWidth="1"/>
    <col min="7183" max="7183" width="5.75" style="30" customWidth="1"/>
    <col min="7184" max="7184" width="12.625" style="30" customWidth="1"/>
    <col min="7185" max="7185" width="6.875" style="30" customWidth="1"/>
    <col min="7186" max="7424" width="3.125" style="30"/>
    <col min="7425" max="7425" width="3.625" style="30" customWidth="1"/>
    <col min="7426" max="7426" width="5.375" style="30" customWidth="1"/>
    <col min="7427" max="7427" width="7.125" style="30" customWidth="1"/>
    <col min="7428" max="7428" width="10.75" style="30" customWidth="1"/>
    <col min="7429" max="7429" width="4" style="30" customWidth="1"/>
    <col min="7430" max="7430" width="3.125" style="30" customWidth="1"/>
    <col min="7431" max="7431" width="12.875" style="30" customWidth="1"/>
    <col min="7432" max="7432" width="3.125" style="30" customWidth="1"/>
    <col min="7433" max="7433" width="12.875" style="30" customWidth="1"/>
    <col min="7434" max="7434" width="3.125" style="30" customWidth="1"/>
    <col min="7435" max="7435" width="12.875" style="30" customWidth="1"/>
    <col min="7436" max="7436" width="3.125" style="30" customWidth="1"/>
    <col min="7437" max="7437" width="3.875" style="30" customWidth="1"/>
    <col min="7438" max="7438" width="2.5" style="30" customWidth="1"/>
    <col min="7439" max="7439" width="5.75" style="30" customWidth="1"/>
    <col min="7440" max="7440" width="12.625" style="30" customWidth="1"/>
    <col min="7441" max="7441" width="6.875" style="30" customWidth="1"/>
    <col min="7442" max="7680" width="3.125" style="30"/>
    <col min="7681" max="7681" width="3.625" style="30" customWidth="1"/>
    <col min="7682" max="7682" width="5.375" style="30" customWidth="1"/>
    <col min="7683" max="7683" width="7.125" style="30" customWidth="1"/>
    <col min="7684" max="7684" width="10.75" style="30" customWidth="1"/>
    <col min="7685" max="7685" width="4" style="30" customWidth="1"/>
    <col min="7686" max="7686" width="3.125" style="30" customWidth="1"/>
    <col min="7687" max="7687" width="12.875" style="30" customWidth="1"/>
    <col min="7688" max="7688" width="3.125" style="30" customWidth="1"/>
    <col min="7689" max="7689" width="12.875" style="30" customWidth="1"/>
    <col min="7690" max="7690" width="3.125" style="30" customWidth="1"/>
    <col min="7691" max="7691" width="12.875" style="30" customWidth="1"/>
    <col min="7692" max="7692" width="3.125" style="30" customWidth="1"/>
    <col min="7693" max="7693" width="3.875" style="30" customWidth="1"/>
    <col min="7694" max="7694" width="2.5" style="30" customWidth="1"/>
    <col min="7695" max="7695" width="5.75" style="30" customWidth="1"/>
    <col min="7696" max="7696" width="12.625" style="30" customWidth="1"/>
    <col min="7697" max="7697" width="6.875" style="30" customWidth="1"/>
    <col min="7698" max="7936" width="3.125" style="30"/>
    <col min="7937" max="7937" width="3.625" style="30" customWidth="1"/>
    <col min="7938" max="7938" width="5.375" style="30" customWidth="1"/>
    <col min="7939" max="7939" width="7.125" style="30" customWidth="1"/>
    <col min="7940" max="7940" width="10.75" style="30" customWidth="1"/>
    <col min="7941" max="7941" width="4" style="30" customWidth="1"/>
    <col min="7942" max="7942" width="3.125" style="30" customWidth="1"/>
    <col min="7943" max="7943" width="12.875" style="30" customWidth="1"/>
    <col min="7944" max="7944" width="3.125" style="30" customWidth="1"/>
    <col min="7945" max="7945" width="12.875" style="30" customWidth="1"/>
    <col min="7946" max="7946" width="3.125" style="30" customWidth="1"/>
    <col min="7947" max="7947" width="12.875" style="30" customWidth="1"/>
    <col min="7948" max="7948" width="3.125" style="30" customWidth="1"/>
    <col min="7949" max="7949" width="3.875" style="30" customWidth="1"/>
    <col min="7950" max="7950" width="2.5" style="30" customWidth="1"/>
    <col min="7951" max="7951" width="5.75" style="30" customWidth="1"/>
    <col min="7952" max="7952" width="12.625" style="30" customWidth="1"/>
    <col min="7953" max="7953" width="6.875" style="30" customWidth="1"/>
    <col min="7954" max="8192" width="3.125" style="30"/>
    <col min="8193" max="8193" width="3.625" style="30" customWidth="1"/>
    <col min="8194" max="8194" width="5.375" style="30" customWidth="1"/>
    <col min="8195" max="8195" width="7.125" style="30" customWidth="1"/>
    <col min="8196" max="8196" width="10.75" style="30" customWidth="1"/>
    <col min="8197" max="8197" width="4" style="30" customWidth="1"/>
    <col min="8198" max="8198" width="3.125" style="30" customWidth="1"/>
    <col min="8199" max="8199" width="12.875" style="30" customWidth="1"/>
    <col min="8200" max="8200" width="3.125" style="30" customWidth="1"/>
    <col min="8201" max="8201" width="12.875" style="30" customWidth="1"/>
    <col min="8202" max="8202" width="3.125" style="30" customWidth="1"/>
    <col min="8203" max="8203" width="12.875" style="30" customWidth="1"/>
    <col min="8204" max="8204" width="3.125" style="30" customWidth="1"/>
    <col min="8205" max="8205" width="3.875" style="30" customWidth="1"/>
    <col min="8206" max="8206" width="2.5" style="30" customWidth="1"/>
    <col min="8207" max="8207" width="5.75" style="30" customWidth="1"/>
    <col min="8208" max="8208" width="12.625" style="30" customWidth="1"/>
    <col min="8209" max="8209" width="6.875" style="30" customWidth="1"/>
    <col min="8210" max="8448" width="3.125" style="30"/>
    <col min="8449" max="8449" width="3.625" style="30" customWidth="1"/>
    <col min="8450" max="8450" width="5.375" style="30" customWidth="1"/>
    <col min="8451" max="8451" width="7.125" style="30" customWidth="1"/>
    <col min="8452" max="8452" width="10.75" style="30" customWidth="1"/>
    <col min="8453" max="8453" width="4" style="30" customWidth="1"/>
    <col min="8454" max="8454" width="3.125" style="30" customWidth="1"/>
    <col min="8455" max="8455" width="12.875" style="30" customWidth="1"/>
    <col min="8456" max="8456" width="3.125" style="30" customWidth="1"/>
    <col min="8457" max="8457" width="12.875" style="30" customWidth="1"/>
    <col min="8458" max="8458" width="3.125" style="30" customWidth="1"/>
    <col min="8459" max="8459" width="12.875" style="30" customWidth="1"/>
    <col min="8460" max="8460" width="3.125" style="30" customWidth="1"/>
    <col min="8461" max="8461" width="3.875" style="30" customWidth="1"/>
    <col min="8462" max="8462" width="2.5" style="30" customWidth="1"/>
    <col min="8463" max="8463" width="5.75" style="30" customWidth="1"/>
    <col min="8464" max="8464" width="12.625" style="30" customWidth="1"/>
    <col min="8465" max="8465" width="6.875" style="30" customWidth="1"/>
    <col min="8466" max="8704" width="3.125" style="30"/>
    <col min="8705" max="8705" width="3.625" style="30" customWidth="1"/>
    <col min="8706" max="8706" width="5.375" style="30" customWidth="1"/>
    <col min="8707" max="8707" width="7.125" style="30" customWidth="1"/>
    <col min="8708" max="8708" width="10.75" style="30" customWidth="1"/>
    <col min="8709" max="8709" width="4" style="30" customWidth="1"/>
    <col min="8710" max="8710" width="3.125" style="30" customWidth="1"/>
    <col min="8711" max="8711" width="12.875" style="30" customWidth="1"/>
    <col min="8712" max="8712" width="3.125" style="30" customWidth="1"/>
    <col min="8713" max="8713" width="12.875" style="30" customWidth="1"/>
    <col min="8714" max="8714" width="3.125" style="30" customWidth="1"/>
    <col min="8715" max="8715" width="12.875" style="30" customWidth="1"/>
    <col min="8716" max="8716" width="3.125" style="30" customWidth="1"/>
    <col min="8717" max="8717" width="3.875" style="30" customWidth="1"/>
    <col min="8718" max="8718" width="2.5" style="30" customWidth="1"/>
    <col min="8719" max="8719" width="5.75" style="30" customWidth="1"/>
    <col min="8720" max="8720" width="12.625" style="30" customWidth="1"/>
    <col min="8721" max="8721" width="6.875" style="30" customWidth="1"/>
    <col min="8722" max="8960" width="3.125" style="30"/>
    <col min="8961" max="8961" width="3.625" style="30" customWidth="1"/>
    <col min="8962" max="8962" width="5.375" style="30" customWidth="1"/>
    <col min="8963" max="8963" width="7.125" style="30" customWidth="1"/>
    <col min="8964" max="8964" width="10.75" style="30" customWidth="1"/>
    <col min="8965" max="8965" width="4" style="30" customWidth="1"/>
    <col min="8966" max="8966" width="3.125" style="30" customWidth="1"/>
    <col min="8967" max="8967" width="12.875" style="30" customWidth="1"/>
    <col min="8968" max="8968" width="3.125" style="30" customWidth="1"/>
    <col min="8969" max="8969" width="12.875" style="30" customWidth="1"/>
    <col min="8970" max="8970" width="3.125" style="30" customWidth="1"/>
    <col min="8971" max="8971" width="12.875" style="30" customWidth="1"/>
    <col min="8972" max="8972" width="3.125" style="30" customWidth="1"/>
    <col min="8973" max="8973" width="3.875" style="30" customWidth="1"/>
    <col min="8974" max="8974" width="2.5" style="30" customWidth="1"/>
    <col min="8975" max="8975" width="5.75" style="30" customWidth="1"/>
    <col min="8976" max="8976" width="12.625" style="30" customWidth="1"/>
    <col min="8977" max="8977" width="6.875" style="30" customWidth="1"/>
    <col min="8978" max="9216" width="3.125" style="30"/>
    <col min="9217" max="9217" width="3.625" style="30" customWidth="1"/>
    <col min="9218" max="9218" width="5.375" style="30" customWidth="1"/>
    <col min="9219" max="9219" width="7.125" style="30" customWidth="1"/>
    <col min="9220" max="9220" width="10.75" style="30" customWidth="1"/>
    <col min="9221" max="9221" width="4" style="30" customWidth="1"/>
    <col min="9222" max="9222" width="3.125" style="30" customWidth="1"/>
    <col min="9223" max="9223" width="12.875" style="30" customWidth="1"/>
    <col min="9224" max="9224" width="3.125" style="30" customWidth="1"/>
    <col min="9225" max="9225" width="12.875" style="30" customWidth="1"/>
    <col min="9226" max="9226" width="3.125" style="30" customWidth="1"/>
    <col min="9227" max="9227" width="12.875" style="30" customWidth="1"/>
    <col min="9228" max="9228" width="3.125" style="30" customWidth="1"/>
    <col min="9229" max="9229" width="3.875" style="30" customWidth="1"/>
    <col min="9230" max="9230" width="2.5" style="30" customWidth="1"/>
    <col min="9231" max="9231" width="5.75" style="30" customWidth="1"/>
    <col min="9232" max="9232" width="12.625" style="30" customWidth="1"/>
    <col min="9233" max="9233" width="6.875" style="30" customWidth="1"/>
    <col min="9234" max="9472" width="3.125" style="30"/>
    <col min="9473" max="9473" width="3.625" style="30" customWidth="1"/>
    <col min="9474" max="9474" width="5.375" style="30" customWidth="1"/>
    <col min="9475" max="9475" width="7.125" style="30" customWidth="1"/>
    <col min="9476" max="9476" width="10.75" style="30" customWidth="1"/>
    <col min="9477" max="9477" width="4" style="30" customWidth="1"/>
    <col min="9478" max="9478" width="3.125" style="30" customWidth="1"/>
    <col min="9479" max="9479" width="12.875" style="30" customWidth="1"/>
    <col min="9480" max="9480" width="3.125" style="30" customWidth="1"/>
    <col min="9481" max="9481" width="12.875" style="30" customWidth="1"/>
    <col min="9482" max="9482" width="3.125" style="30" customWidth="1"/>
    <col min="9483" max="9483" width="12.875" style="30" customWidth="1"/>
    <col min="9484" max="9484" width="3.125" style="30" customWidth="1"/>
    <col min="9485" max="9485" width="3.875" style="30" customWidth="1"/>
    <col min="9486" max="9486" width="2.5" style="30" customWidth="1"/>
    <col min="9487" max="9487" width="5.75" style="30" customWidth="1"/>
    <col min="9488" max="9488" width="12.625" style="30" customWidth="1"/>
    <col min="9489" max="9489" width="6.875" style="30" customWidth="1"/>
    <col min="9490" max="9728" width="3.125" style="30"/>
    <col min="9729" max="9729" width="3.625" style="30" customWidth="1"/>
    <col min="9730" max="9730" width="5.375" style="30" customWidth="1"/>
    <col min="9731" max="9731" width="7.125" style="30" customWidth="1"/>
    <col min="9732" max="9732" width="10.75" style="30" customWidth="1"/>
    <col min="9733" max="9733" width="4" style="30" customWidth="1"/>
    <col min="9734" max="9734" width="3.125" style="30" customWidth="1"/>
    <col min="9735" max="9735" width="12.875" style="30" customWidth="1"/>
    <col min="9736" max="9736" width="3.125" style="30" customWidth="1"/>
    <col min="9737" max="9737" width="12.875" style="30" customWidth="1"/>
    <col min="9738" max="9738" width="3.125" style="30" customWidth="1"/>
    <col min="9739" max="9739" width="12.875" style="30" customWidth="1"/>
    <col min="9740" max="9740" width="3.125" style="30" customWidth="1"/>
    <col min="9741" max="9741" width="3.875" style="30" customWidth="1"/>
    <col min="9742" max="9742" width="2.5" style="30" customWidth="1"/>
    <col min="9743" max="9743" width="5.75" style="30" customWidth="1"/>
    <col min="9744" max="9744" width="12.625" style="30" customWidth="1"/>
    <col min="9745" max="9745" width="6.875" style="30" customWidth="1"/>
    <col min="9746" max="9984" width="3.125" style="30"/>
    <col min="9985" max="9985" width="3.625" style="30" customWidth="1"/>
    <col min="9986" max="9986" width="5.375" style="30" customWidth="1"/>
    <col min="9987" max="9987" width="7.125" style="30" customWidth="1"/>
    <col min="9988" max="9988" width="10.75" style="30" customWidth="1"/>
    <col min="9989" max="9989" width="4" style="30" customWidth="1"/>
    <col min="9990" max="9990" width="3.125" style="30" customWidth="1"/>
    <col min="9991" max="9991" width="12.875" style="30" customWidth="1"/>
    <col min="9992" max="9992" width="3.125" style="30" customWidth="1"/>
    <col min="9993" max="9993" width="12.875" style="30" customWidth="1"/>
    <col min="9994" max="9994" width="3.125" style="30" customWidth="1"/>
    <col min="9995" max="9995" width="12.875" style="30" customWidth="1"/>
    <col min="9996" max="9996" width="3.125" style="30" customWidth="1"/>
    <col min="9997" max="9997" width="3.875" style="30" customWidth="1"/>
    <col min="9998" max="9998" width="2.5" style="30" customWidth="1"/>
    <col min="9999" max="9999" width="5.75" style="30" customWidth="1"/>
    <col min="10000" max="10000" width="12.625" style="30" customWidth="1"/>
    <col min="10001" max="10001" width="6.875" style="30" customWidth="1"/>
    <col min="10002" max="10240" width="3.125" style="30"/>
    <col min="10241" max="10241" width="3.625" style="30" customWidth="1"/>
    <col min="10242" max="10242" width="5.375" style="30" customWidth="1"/>
    <col min="10243" max="10243" width="7.125" style="30" customWidth="1"/>
    <col min="10244" max="10244" width="10.75" style="30" customWidth="1"/>
    <col min="10245" max="10245" width="4" style="30" customWidth="1"/>
    <col min="10246" max="10246" width="3.125" style="30" customWidth="1"/>
    <col min="10247" max="10247" width="12.875" style="30" customWidth="1"/>
    <col min="10248" max="10248" width="3.125" style="30" customWidth="1"/>
    <col min="10249" max="10249" width="12.875" style="30" customWidth="1"/>
    <col min="10250" max="10250" width="3.125" style="30" customWidth="1"/>
    <col min="10251" max="10251" width="12.875" style="30" customWidth="1"/>
    <col min="10252" max="10252" width="3.125" style="30" customWidth="1"/>
    <col min="10253" max="10253" width="3.875" style="30" customWidth="1"/>
    <col min="10254" max="10254" width="2.5" style="30" customWidth="1"/>
    <col min="10255" max="10255" width="5.75" style="30" customWidth="1"/>
    <col min="10256" max="10256" width="12.625" style="30" customWidth="1"/>
    <col min="10257" max="10257" width="6.875" style="30" customWidth="1"/>
    <col min="10258" max="10496" width="3.125" style="30"/>
    <col min="10497" max="10497" width="3.625" style="30" customWidth="1"/>
    <col min="10498" max="10498" width="5.375" style="30" customWidth="1"/>
    <col min="10499" max="10499" width="7.125" style="30" customWidth="1"/>
    <col min="10500" max="10500" width="10.75" style="30" customWidth="1"/>
    <col min="10501" max="10501" width="4" style="30" customWidth="1"/>
    <col min="10502" max="10502" width="3.125" style="30" customWidth="1"/>
    <col min="10503" max="10503" width="12.875" style="30" customWidth="1"/>
    <col min="10504" max="10504" width="3.125" style="30" customWidth="1"/>
    <col min="10505" max="10505" width="12.875" style="30" customWidth="1"/>
    <col min="10506" max="10506" width="3.125" style="30" customWidth="1"/>
    <col min="10507" max="10507" width="12.875" style="30" customWidth="1"/>
    <col min="10508" max="10508" width="3.125" style="30" customWidth="1"/>
    <col min="10509" max="10509" width="3.875" style="30" customWidth="1"/>
    <col min="10510" max="10510" width="2.5" style="30" customWidth="1"/>
    <col min="10511" max="10511" width="5.75" style="30" customWidth="1"/>
    <col min="10512" max="10512" width="12.625" style="30" customWidth="1"/>
    <col min="10513" max="10513" width="6.875" style="30" customWidth="1"/>
    <col min="10514" max="10752" width="3.125" style="30"/>
    <col min="10753" max="10753" width="3.625" style="30" customWidth="1"/>
    <col min="10754" max="10754" width="5.375" style="30" customWidth="1"/>
    <col min="10755" max="10755" width="7.125" style="30" customWidth="1"/>
    <col min="10756" max="10756" width="10.75" style="30" customWidth="1"/>
    <col min="10757" max="10757" width="4" style="30" customWidth="1"/>
    <col min="10758" max="10758" width="3.125" style="30" customWidth="1"/>
    <col min="10759" max="10759" width="12.875" style="30" customWidth="1"/>
    <col min="10760" max="10760" width="3.125" style="30" customWidth="1"/>
    <col min="10761" max="10761" width="12.875" style="30" customWidth="1"/>
    <col min="10762" max="10762" width="3.125" style="30" customWidth="1"/>
    <col min="10763" max="10763" width="12.875" style="30" customWidth="1"/>
    <col min="10764" max="10764" width="3.125" style="30" customWidth="1"/>
    <col min="10765" max="10765" width="3.875" style="30" customWidth="1"/>
    <col min="10766" max="10766" width="2.5" style="30" customWidth="1"/>
    <col min="10767" max="10767" width="5.75" style="30" customWidth="1"/>
    <col min="10768" max="10768" width="12.625" style="30" customWidth="1"/>
    <col min="10769" max="10769" width="6.875" style="30" customWidth="1"/>
    <col min="10770" max="11008" width="3.125" style="30"/>
    <col min="11009" max="11009" width="3.625" style="30" customWidth="1"/>
    <col min="11010" max="11010" width="5.375" style="30" customWidth="1"/>
    <col min="11011" max="11011" width="7.125" style="30" customWidth="1"/>
    <col min="11012" max="11012" width="10.75" style="30" customWidth="1"/>
    <col min="11013" max="11013" width="4" style="30" customWidth="1"/>
    <col min="11014" max="11014" width="3.125" style="30" customWidth="1"/>
    <col min="11015" max="11015" width="12.875" style="30" customWidth="1"/>
    <col min="11016" max="11016" width="3.125" style="30" customWidth="1"/>
    <col min="11017" max="11017" width="12.875" style="30" customWidth="1"/>
    <col min="11018" max="11018" width="3.125" style="30" customWidth="1"/>
    <col min="11019" max="11019" width="12.875" style="30" customWidth="1"/>
    <col min="11020" max="11020" width="3.125" style="30" customWidth="1"/>
    <col min="11021" max="11021" width="3.875" style="30" customWidth="1"/>
    <col min="11022" max="11022" width="2.5" style="30" customWidth="1"/>
    <col min="11023" max="11023" width="5.75" style="30" customWidth="1"/>
    <col min="11024" max="11024" width="12.625" style="30" customWidth="1"/>
    <col min="11025" max="11025" width="6.875" style="30" customWidth="1"/>
    <col min="11026" max="11264" width="3.125" style="30"/>
    <col min="11265" max="11265" width="3.625" style="30" customWidth="1"/>
    <col min="11266" max="11266" width="5.375" style="30" customWidth="1"/>
    <col min="11267" max="11267" width="7.125" style="30" customWidth="1"/>
    <col min="11268" max="11268" width="10.75" style="30" customWidth="1"/>
    <col min="11269" max="11269" width="4" style="30" customWidth="1"/>
    <col min="11270" max="11270" width="3.125" style="30" customWidth="1"/>
    <col min="11271" max="11271" width="12.875" style="30" customWidth="1"/>
    <col min="11272" max="11272" width="3.125" style="30" customWidth="1"/>
    <col min="11273" max="11273" width="12.875" style="30" customWidth="1"/>
    <col min="11274" max="11274" width="3.125" style="30" customWidth="1"/>
    <col min="11275" max="11275" width="12.875" style="30" customWidth="1"/>
    <col min="11276" max="11276" width="3.125" style="30" customWidth="1"/>
    <col min="11277" max="11277" width="3.875" style="30" customWidth="1"/>
    <col min="11278" max="11278" width="2.5" style="30" customWidth="1"/>
    <col min="11279" max="11279" width="5.75" style="30" customWidth="1"/>
    <col min="11280" max="11280" width="12.625" style="30" customWidth="1"/>
    <col min="11281" max="11281" width="6.875" style="30" customWidth="1"/>
    <col min="11282" max="11520" width="3.125" style="30"/>
    <col min="11521" max="11521" width="3.625" style="30" customWidth="1"/>
    <col min="11522" max="11522" width="5.375" style="30" customWidth="1"/>
    <col min="11523" max="11523" width="7.125" style="30" customWidth="1"/>
    <col min="11524" max="11524" width="10.75" style="30" customWidth="1"/>
    <col min="11525" max="11525" width="4" style="30" customWidth="1"/>
    <col min="11526" max="11526" width="3.125" style="30" customWidth="1"/>
    <col min="11527" max="11527" width="12.875" style="30" customWidth="1"/>
    <col min="11528" max="11528" width="3.125" style="30" customWidth="1"/>
    <col min="11529" max="11529" width="12.875" style="30" customWidth="1"/>
    <col min="11530" max="11530" width="3.125" style="30" customWidth="1"/>
    <col min="11531" max="11531" width="12.875" style="30" customWidth="1"/>
    <col min="11532" max="11532" width="3.125" style="30" customWidth="1"/>
    <col min="11533" max="11533" width="3.875" style="30" customWidth="1"/>
    <col min="11534" max="11534" width="2.5" style="30" customWidth="1"/>
    <col min="11535" max="11535" width="5.75" style="30" customWidth="1"/>
    <col min="11536" max="11536" width="12.625" style="30" customWidth="1"/>
    <col min="11537" max="11537" width="6.875" style="30" customWidth="1"/>
    <col min="11538" max="11776" width="3.125" style="30"/>
    <col min="11777" max="11777" width="3.625" style="30" customWidth="1"/>
    <col min="11778" max="11778" width="5.375" style="30" customWidth="1"/>
    <col min="11779" max="11779" width="7.125" style="30" customWidth="1"/>
    <col min="11780" max="11780" width="10.75" style="30" customWidth="1"/>
    <col min="11781" max="11781" width="4" style="30" customWidth="1"/>
    <col min="11782" max="11782" width="3.125" style="30" customWidth="1"/>
    <col min="11783" max="11783" width="12.875" style="30" customWidth="1"/>
    <col min="11784" max="11784" width="3.125" style="30" customWidth="1"/>
    <col min="11785" max="11785" width="12.875" style="30" customWidth="1"/>
    <col min="11786" max="11786" width="3.125" style="30" customWidth="1"/>
    <col min="11787" max="11787" width="12.875" style="30" customWidth="1"/>
    <col min="11788" max="11788" width="3.125" style="30" customWidth="1"/>
    <col min="11789" max="11789" width="3.875" style="30" customWidth="1"/>
    <col min="11790" max="11790" width="2.5" style="30" customWidth="1"/>
    <col min="11791" max="11791" width="5.75" style="30" customWidth="1"/>
    <col min="11792" max="11792" width="12.625" style="30" customWidth="1"/>
    <col min="11793" max="11793" width="6.875" style="30" customWidth="1"/>
    <col min="11794" max="12032" width="3.125" style="30"/>
    <col min="12033" max="12033" width="3.625" style="30" customWidth="1"/>
    <col min="12034" max="12034" width="5.375" style="30" customWidth="1"/>
    <col min="12035" max="12035" width="7.125" style="30" customWidth="1"/>
    <col min="12036" max="12036" width="10.75" style="30" customWidth="1"/>
    <col min="12037" max="12037" width="4" style="30" customWidth="1"/>
    <col min="12038" max="12038" width="3.125" style="30" customWidth="1"/>
    <col min="12039" max="12039" width="12.875" style="30" customWidth="1"/>
    <col min="12040" max="12040" width="3.125" style="30" customWidth="1"/>
    <col min="12041" max="12041" width="12.875" style="30" customWidth="1"/>
    <col min="12042" max="12042" width="3.125" style="30" customWidth="1"/>
    <col min="12043" max="12043" width="12.875" style="30" customWidth="1"/>
    <col min="12044" max="12044" width="3.125" style="30" customWidth="1"/>
    <col min="12045" max="12045" width="3.875" style="30" customWidth="1"/>
    <col min="12046" max="12046" width="2.5" style="30" customWidth="1"/>
    <col min="12047" max="12047" width="5.75" style="30" customWidth="1"/>
    <col min="12048" max="12048" width="12.625" style="30" customWidth="1"/>
    <col min="12049" max="12049" width="6.875" style="30" customWidth="1"/>
    <col min="12050" max="12288" width="3.125" style="30"/>
    <col min="12289" max="12289" width="3.625" style="30" customWidth="1"/>
    <col min="12290" max="12290" width="5.375" style="30" customWidth="1"/>
    <col min="12291" max="12291" width="7.125" style="30" customWidth="1"/>
    <col min="12292" max="12292" width="10.75" style="30" customWidth="1"/>
    <col min="12293" max="12293" width="4" style="30" customWidth="1"/>
    <col min="12294" max="12294" width="3.125" style="30" customWidth="1"/>
    <col min="12295" max="12295" width="12.875" style="30" customWidth="1"/>
    <col min="12296" max="12296" width="3.125" style="30" customWidth="1"/>
    <col min="12297" max="12297" width="12.875" style="30" customWidth="1"/>
    <col min="12298" max="12298" width="3.125" style="30" customWidth="1"/>
    <col min="12299" max="12299" width="12.875" style="30" customWidth="1"/>
    <col min="12300" max="12300" width="3.125" style="30" customWidth="1"/>
    <col min="12301" max="12301" width="3.875" style="30" customWidth="1"/>
    <col min="12302" max="12302" width="2.5" style="30" customWidth="1"/>
    <col min="12303" max="12303" width="5.75" style="30" customWidth="1"/>
    <col min="12304" max="12304" width="12.625" style="30" customWidth="1"/>
    <col min="12305" max="12305" width="6.875" style="30" customWidth="1"/>
    <col min="12306" max="12544" width="3.125" style="30"/>
    <col min="12545" max="12545" width="3.625" style="30" customWidth="1"/>
    <col min="12546" max="12546" width="5.375" style="30" customWidth="1"/>
    <col min="12547" max="12547" width="7.125" style="30" customWidth="1"/>
    <col min="12548" max="12548" width="10.75" style="30" customWidth="1"/>
    <col min="12549" max="12549" width="4" style="30" customWidth="1"/>
    <col min="12550" max="12550" width="3.125" style="30" customWidth="1"/>
    <col min="12551" max="12551" width="12.875" style="30" customWidth="1"/>
    <col min="12552" max="12552" width="3.125" style="30" customWidth="1"/>
    <col min="12553" max="12553" width="12.875" style="30" customWidth="1"/>
    <col min="12554" max="12554" width="3.125" style="30" customWidth="1"/>
    <col min="12555" max="12555" width="12.875" style="30" customWidth="1"/>
    <col min="12556" max="12556" width="3.125" style="30" customWidth="1"/>
    <col min="12557" max="12557" width="3.875" style="30" customWidth="1"/>
    <col min="12558" max="12558" width="2.5" style="30" customWidth="1"/>
    <col min="12559" max="12559" width="5.75" style="30" customWidth="1"/>
    <col min="12560" max="12560" width="12.625" style="30" customWidth="1"/>
    <col min="12561" max="12561" width="6.875" style="30" customWidth="1"/>
    <col min="12562" max="12800" width="3.125" style="30"/>
    <col min="12801" max="12801" width="3.625" style="30" customWidth="1"/>
    <col min="12802" max="12802" width="5.375" style="30" customWidth="1"/>
    <col min="12803" max="12803" width="7.125" style="30" customWidth="1"/>
    <col min="12804" max="12804" width="10.75" style="30" customWidth="1"/>
    <col min="12805" max="12805" width="4" style="30" customWidth="1"/>
    <col min="12806" max="12806" width="3.125" style="30" customWidth="1"/>
    <col min="12807" max="12807" width="12.875" style="30" customWidth="1"/>
    <col min="12808" max="12808" width="3.125" style="30" customWidth="1"/>
    <col min="12809" max="12809" width="12.875" style="30" customWidth="1"/>
    <col min="12810" max="12810" width="3.125" style="30" customWidth="1"/>
    <col min="12811" max="12811" width="12.875" style="30" customWidth="1"/>
    <col min="12812" max="12812" width="3.125" style="30" customWidth="1"/>
    <col min="12813" max="12813" width="3.875" style="30" customWidth="1"/>
    <col min="12814" max="12814" width="2.5" style="30" customWidth="1"/>
    <col min="12815" max="12815" width="5.75" style="30" customWidth="1"/>
    <col min="12816" max="12816" width="12.625" style="30" customWidth="1"/>
    <col min="12817" max="12817" width="6.875" style="30" customWidth="1"/>
    <col min="12818" max="13056" width="3.125" style="30"/>
    <col min="13057" max="13057" width="3.625" style="30" customWidth="1"/>
    <col min="13058" max="13058" width="5.375" style="30" customWidth="1"/>
    <col min="13059" max="13059" width="7.125" style="30" customWidth="1"/>
    <col min="13060" max="13060" width="10.75" style="30" customWidth="1"/>
    <col min="13061" max="13061" width="4" style="30" customWidth="1"/>
    <col min="13062" max="13062" width="3.125" style="30" customWidth="1"/>
    <col min="13063" max="13063" width="12.875" style="30" customWidth="1"/>
    <col min="13064" max="13064" width="3.125" style="30" customWidth="1"/>
    <col min="13065" max="13065" width="12.875" style="30" customWidth="1"/>
    <col min="13066" max="13066" width="3.125" style="30" customWidth="1"/>
    <col min="13067" max="13067" width="12.875" style="30" customWidth="1"/>
    <col min="13068" max="13068" width="3.125" style="30" customWidth="1"/>
    <col min="13069" max="13069" width="3.875" style="30" customWidth="1"/>
    <col min="13070" max="13070" width="2.5" style="30" customWidth="1"/>
    <col min="13071" max="13071" width="5.75" style="30" customWidth="1"/>
    <col min="13072" max="13072" width="12.625" style="30" customWidth="1"/>
    <col min="13073" max="13073" width="6.875" style="30" customWidth="1"/>
    <col min="13074" max="13312" width="3.125" style="30"/>
    <col min="13313" max="13313" width="3.625" style="30" customWidth="1"/>
    <col min="13314" max="13314" width="5.375" style="30" customWidth="1"/>
    <col min="13315" max="13315" width="7.125" style="30" customWidth="1"/>
    <col min="13316" max="13316" width="10.75" style="30" customWidth="1"/>
    <col min="13317" max="13317" width="4" style="30" customWidth="1"/>
    <col min="13318" max="13318" width="3.125" style="30" customWidth="1"/>
    <col min="13319" max="13319" width="12.875" style="30" customWidth="1"/>
    <col min="13320" max="13320" width="3.125" style="30" customWidth="1"/>
    <col min="13321" max="13321" width="12.875" style="30" customWidth="1"/>
    <col min="13322" max="13322" width="3.125" style="30" customWidth="1"/>
    <col min="13323" max="13323" width="12.875" style="30" customWidth="1"/>
    <col min="13324" max="13324" width="3.125" style="30" customWidth="1"/>
    <col min="13325" max="13325" width="3.875" style="30" customWidth="1"/>
    <col min="13326" max="13326" width="2.5" style="30" customWidth="1"/>
    <col min="13327" max="13327" width="5.75" style="30" customWidth="1"/>
    <col min="13328" max="13328" width="12.625" style="30" customWidth="1"/>
    <col min="13329" max="13329" width="6.875" style="30" customWidth="1"/>
    <col min="13330" max="13568" width="3.125" style="30"/>
    <col min="13569" max="13569" width="3.625" style="30" customWidth="1"/>
    <col min="13570" max="13570" width="5.375" style="30" customWidth="1"/>
    <col min="13571" max="13571" width="7.125" style="30" customWidth="1"/>
    <col min="13572" max="13572" width="10.75" style="30" customWidth="1"/>
    <col min="13573" max="13573" width="4" style="30" customWidth="1"/>
    <col min="13574" max="13574" width="3.125" style="30" customWidth="1"/>
    <col min="13575" max="13575" width="12.875" style="30" customWidth="1"/>
    <col min="13576" max="13576" width="3.125" style="30" customWidth="1"/>
    <col min="13577" max="13577" width="12.875" style="30" customWidth="1"/>
    <col min="13578" max="13578" width="3.125" style="30" customWidth="1"/>
    <col min="13579" max="13579" width="12.875" style="30" customWidth="1"/>
    <col min="13580" max="13580" width="3.125" style="30" customWidth="1"/>
    <col min="13581" max="13581" width="3.875" style="30" customWidth="1"/>
    <col min="13582" max="13582" width="2.5" style="30" customWidth="1"/>
    <col min="13583" max="13583" width="5.75" style="30" customWidth="1"/>
    <col min="13584" max="13584" width="12.625" style="30" customWidth="1"/>
    <col min="13585" max="13585" width="6.875" style="30" customWidth="1"/>
    <col min="13586" max="13824" width="3.125" style="30"/>
    <col min="13825" max="13825" width="3.625" style="30" customWidth="1"/>
    <col min="13826" max="13826" width="5.375" style="30" customWidth="1"/>
    <col min="13827" max="13827" width="7.125" style="30" customWidth="1"/>
    <col min="13828" max="13828" width="10.75" style="30" customWidth="1"/>
    <col min="13829" max="13829" width="4" style="30" customWidth="1"/>
    <col min="13830" max="13830" width="3.125" style="30" customWidth="1"/>
    <col min="13831" max="13831" width="12.875" style="30" customWidth="1"/>
    <col min="13832" max="13832" width="3.125" style="30" customWidth="1"/>
    <col min="13833" max="13833" width="12.875" style="30" customWidth="1"/>
    <col min="13834" max="13834" width="3.125" style="30" customWidth="1"/>
    <col min="13835" max="13835" width="12.875" style="30" customWidth="1"/>
    <col min="13836" max="13836" width="3.125" style="30" customWidth="1"/>
    <col min="13837" max="13837" width="3.875" style="30" customWidth="1"/>
    <col min="13838" max="13838" width="2.5" style="30" customWidth="1"/>
    <col min="13839" max="13839" width="5.75" style="30" customWidth="1"/>
    <col min="13840" max="13840" width="12.625" style="30" customWidth="1"/>
    <col min="13841" max="13841" width="6.875" style="30" customWidth="1"/>
    <col min="13842" max="14080" width="3.125" style="30"/>
    <col min="14081" max="14081" width="3.625" style="30" customWidth="1"/>
    <col min="14082" max="14082" width="5.375" style="30" customWidth="1"/>
    <col min="14083" max="14083" width="7.125" style="30" customWidth="1"/>
    <col min="14084" max="14084" width="10.75" style="30" customWidth="1"/>
    <col min="14085" max="14085" width="4" style="30" customWidth="1"/>
    <col min="14086" max="14086" width="3.125" style="30" customWidth="1"/>
    <col min="14087" max="14087" width="12.875" style="30" customWidth="1"/>
    <col min="14088" max="14088" width="3.125" style="30" customWidth="1"/>
    <col min="14089" max="14089" width="12.875" style="30" customWidth="1"/>
    <col min="14090" max="14090" width="3.125" style="30" customWidth="1"/>
    <col min="14091" max="14091" width="12.875" style="30" customWidth="1"/>
    <col min="14092" max="14092" width="3.125" style="30" customWidth="1"/>
    <col min="14093" max="14093" width="3.875" style="30" customWidth="1"/>
    <col min="14094" max="14094" width="2.5" style="30" customWidth="1"/>
    <col min="14095" max="14095" width="5.75" style="30" customWidth="1"/>
    <col min="14096" max="14096" width="12.625" style="30" customWidth="1"/>
    <col min="14097" max="14097" width="6.875" style="30" customWidth="1"/>
    <col min="14098" max="14336" width="3.125" style="30"/>
    <col min="14337" max="14337" width="3.625" style="30" customWidth="1"/>
    <col min="14338" max="14338" width="5.375" style="30" customWidth="1"/>
    <col min="14339" max="14339" width="7.125" style="30" customWidth="1"/>
    <col min="14340" max="14340" width="10.75" style="30" customWidth="1"/>
    <col min="14341" max="14341" width="4" style="30" customWidth="1"/>
    <col min="14342" max="14342" width="3.125" style="30" customWidth="1"/>
    <col min="14343" max="14343" width="12.875" style="30" customWidth="1"/>
    <col min="14344" max="14344" width="3.125" style="30" customWidth="1"/>
    <col min="14345" max="14345" width="12.875" style="30" customWidth="1"/>
    <col min="14346" max="14346" width="3.125" style="30" customWidth="1"/>
    <col min="14347" max="14347" width="12.875" style="30" customWidth="1"/>
    <col min="14348" max="14348" width="3.125" style="30" customWidth="1"/>
    <col min="14349" max="14349" width="3.875" style="30" customWidth="1"/>
    <col min="14350" max="14350" width="2.5" style="30" customWidth="1"/>
    <col min="14351" max="14351" width="5.75" style="30" customWidth="1"/>
    <col min="14352" max="14352" width="12.625" style="30" customWidth="1"/>
    <col min="14353" max="14353" width="6.875" style="30" customWidth="1"/>
    <col min="14354" max="14592" width="3.125" style="30"/>
    <col min="14593" max="14593" width="3.625" style="30" customWidth="1"/>
    <col min="14594" max="14594" width="5.375" style="30" customWidth="1"/>
    <col min="14595" max="14595" width="7.125" style="30" customWidth="1"/>
    <col min="14596" max="14596" width="10.75" style="30" customWidth="1"/>
    <col min="14597" max="14597" width="4" style="30" customWidth="1"/>
    <col min="14598" max="14598" width="3.125" style="30" customWidth="1"/>
    <col min="14599" max="14599" width="12.875" style="30" customWidth="1"/>
    <col min="14600" max="14600" width="3.125" style="30" customWidth="1"/>
    <col min="14601" max="14601" width="12.875" style="30" customWidth="1"/>
    <col min="14602" max="14602" width="3.125" style="30" customWidth="1"/>
    <col min="14603" max="14603" width="12.875" style="30" customWidth="1"/>
    <col min="14604" max="14604" width="3.125" style="30" customWidth="1"/>
    <col min="14605" max="14605" width="3.875" style="30" customWidth="1"/>
    <col min="14606" max="14606" width="2.5" style="30" customWidth="1"/>
    <col min="14607" max="14607" width="5.75" style="30" customWidth="1"/>
    <col min="14608" max="14608" width="12.625" style="30" customWidth="1"/>
    <col min="14609" max="14609" width="6.875" style="30" customWidth="1"/>
    <col min="14610" max="14848" width="3.125" style="30"/>
    <col min="14849" max="14849" width="3.625" style="30" customWidth="1"/>
    <col min="14850" max="14850" width="5.375" style="30" customWidth="1"/>
    <col min="14851" max="14851" width="7.125" style="30" customWidth="1"/>
    <col min="14852" max="14852" width="10.75" style="30" customWidth="1"/>
    <col min="14853" max="14853" width="4" style="30" customWidth="1"/>
    <col min="14854" max="14854" width="3.125" style="30" customWidth="1"/>
    <col min="14855" max="14855" width="12.875" style="30" customWidth="1"/>
    <col min="14856" max="14856" width="3.125" style="30" customWidth="1"/>
    <col min="14857" max="14857" width="12.875" style="30" customWidth="1"/>
    <col min="14858" max="14858" width="3.125" style="30" customWidth="1"/>
    <col min="14859" max="14859" width="12.875" style="30" customWidth="1"/>
    <col min="14860" max="14860" width="3.125" style="30" customWidth="1"/>
    <col min="14861" max="14861" width="3.875" style="30" customWidth="1"/>
    <col min="14862" max="14862" width="2.5" style="30" customWidth="1"/>
    <col min="14863" max="14863" width="5.75" style="30" customWidth="1"/>
    <col min="14864" max="14864" width="12.625" style="30" customWidth="1"/>
    <col min="14865" max="14865" width="6.875" style="30" customWidth="1"/>
    <col min="14866" max="15104" width="3.125" style="30"/>
    <col min="15105" max="15105" width="3.625" style="30" customWidth="1"/>
    <col min="15106" max="15106" width="5.375" style="30" customWidth="1"/>
    <col min="15107" max="15107" width="7.125" style="30" customWidth="1"/>
    <col min="15108" max="15108" width="10.75" style="30" customWidth="1"/>
    <col min="15109" max="15109" width="4" style="30" customWidth="1"/>
    <col min="15110" max="15110" width="3.125" style="30" customWidth="1"/>
    <col min="15111" max="15111" width="12.875" style="30" customWidth="1"/>
    <col min="15112" max="15112" width="3.125" style="30" customWidth="1"/>
    <col min="15113" max="15113" width="12.875" style="30" customWidth="1"/>
    <col min="15114" max="15114" width="3.125" style="30" customWidth="1"/>
    <col min="15115" max="15115" width="12.875" style="30" customWidth="1"/>
    <col min="15116" max="15116" width="3.125" style="30" customWidth="1"/>
    <col min="15117" max="15117" width="3.875" style="30" customWidth="1"/>
    <col min="15118" max="15118" width="2.5" style="30" customWidth="1"/>
    <col min="15119" max="15119" width="5.75" style="30" customWidth="1"/>
    <col min="15120" max="15120" width="12.625" style="30" customWidth="1"/>
    <col min="15121" max="15121" width="6.875" style="30" customWidth="1"/>
    <col min="15122" max="15360" width="3.125" style="30"/>
    <col min="15361" max="15361" width="3.625" style="30" customWidth="1"/>
    <col min="15362" max="15362" width="5.375" style="30" customWidth="1"/>
    <col min="15363" max="15363" width="7.125" style="30" customWidth="1"/>
    <col min="15364" max="15364" width="10.75" style="30" customWidth="1"/>
    <col min="15365" max="15365" width="4" style="30" customWidth="1"/>
    <col min="15366" max="15366" width="3.125" style="30" customWidth="1"/>
    <col min="15367" max="15367" width="12.875" style="30" customWidth="1"/>
    <col min="15368" max="15368" width="3.125" style="30" customWidth="1"/>
    <col min="15369" max="15369" width="12.875" style="30" customWidth="1"/>
    <col min="15370" max="15370" width="3.125" style="30" customWidth="1"/>
    <col min="15371" max="15371" width="12.875" style="30" customWidth="1"/>
    <col min="15372" max="15372" width="3.125" style="30" customWidth="1"/>
    <col min="15373" max="15373" width="3.875" style="30" customWidth="1"/>
    <col min="15374" max="15374" width="2.5" style="30" customWidth="1"/>
    <col min="15375" max="15375" width="5.75" style="30" customWidth="1"/>
    <col min="15376" max="15376" width="12.625" style="30" customWidth="1"/>
    <col min="15377" max="15377" width="6.875" style="30" customWidth="1"/>
    <col min="15378" max="15616" width="3.125" style="30"/>
    <col min="15617" max="15617" width="3.625" style="30" customWidth="1"/>
    <col min="15618" max="15618" width="5.375" style="30" customWidth="1"/>
    <col min="15619" max="15619" width="7.125" style="30" customWidth="1"/>
    <col min="15620" max="15620" width="10.75" style="30" customWidth="1"/>
    <col min="15621" max="15621" width="4" style="30" customWidth="1"/>
    <col min="15622" max="15622" width="3.125" style="30" customWidth="1"/>
    <col min="15623" max="15623" width="12.875" style="30" customWidth="1"/>
    <col min="15624" max="15624" width="3.125" style="30" customWidth="1"/>
    <col min="15625" max="15625" width="12.875" style="30" customWidth="1"/>
    <col min="15626" max="15626" width="3.125" style="30" customWidth="1"/>
    <col min="15627" max="15627" width="12.875" style="30" customWidth="1"/>
    <col min="15628" max="15628" width="3.125" style="30" customWidth="1"/>
    <col min="15629" max="15629" width="3.875" style="30" customWidth="1"/>
    <col min="15630" max="15630" width="2.5" style="30" customWidth="1"/>
    <col min="15631" max="15631" width="5.75" style="30" customWidth="1"/>
    <col min="15632" max="15632" width="12.625" style="30" customWidth="1"/>
    <col min="15633" max="15633" width="6.875" style="30" customWidth="1"/>
    <col min="15634" max="15872" width="3.125" style="30"/>
    <col min="15873" max="15873" width="3.625" style="30" customWidth="1"/>
    <col min="15874" max="15874" width="5.375" style="30" customWidth="1"/>
    <col min="15875" max="15875" width="7.125" style="30" customWidth="1"/>
    <col min="15876" max="15876" width="10.75" style="30" customWidth="1"/>
    <col min="15877" max="15877" width="4" style="30" customWidth="1"/>
    <col min="15878" max="15878" width="3.125" style="30" customWidth="1"/>
    <col min="15879" max="15879" width="12.875" style="30" customWidth="1"/>
    <col min="15880" max="15880" width="3.125" style="30" customWidth="1"/>
    <col min="15881" max="15881" width="12.875" style="30" customWidth="1"/>
    <col min="15882" max="15882" width="3.125" style="30" customWidth="1"/>
    <col min="15883" max="15883" width="12.875" style="30" customWidth="1"/>
    <col min="15884" max="15884" width="3.125" style="30" customWidth="1"/>
    <col min="15885" max="15885" width="3.875" style="30" customWidth="1"/>
    <col min="15886" max="15886" width="2.5" style="30" customWidth="1"/>
    <col min="15887" max="15887" width="5.75" style="30" customWidth="1"/>
    <col min="15888" max="15888" width="12.625" style="30" customWidth="1"/>
    <col min="15889" max="15889" width="6.875" style="30" customWidth="1"/>
    <col min="15890" max="16128" width="3.125" style="30"/>
    <col min="16129" max="16129" width="3.625" style="30" customWidth="1"/>
    <col min="16130" max="16130" width="5.375" style="30" customWidth="1"/>
    <col min="16131" max="16131" width="7.125" style="30" customWidth="1"/>
    <col min="16132" max="16132" width="10.75" style="30" customWidth="1"/>
    <col min="16133" max="16133" width="4" style="30" customWidth="1"/>
    <col min="16134" max="16134" width="3.125" style="30" customWidth="1"/>
    <col min="16135" max="16135" width="12.875" style="30" customWidth="1"/>
    <col min="16136" max="16136" width="3.125" style="30" customWidth="1"/>
    <col min="16137" max="16137" width="12.875" style="30" customWidth="1"/>
    <col min="16138" max="16138" width="3.125" style="30" customWidth="1"/>
    <col min="16139" max="16139" width="12.875" style="30" customWidth="1"/>
    <col min="16140" max="16140" width="3.125" style="30" customWidth="1"/>
    <col min="16141" max="16141" width="3.875" style="30" customWidth="1"/>
    <col min="16142" max="16142" width="2.5" style="30" customWidth="1"/>
    <col min="16143" max="16143" width="5.75" style="30" customWidth="1"/>
    <col min="16144" max="16144" width="12.625" style="30" customWidth="1"/>
    <col min="16145" max="16145" width="6.875" style="30" customWidth="1"/>
    <col min="16146" max="16384" width="3.125" style="30"/>
  </cols>
  <sheetData>
    <row r="1" spans="1:20" ht="18" customHeight="1">
      <c r="A1" s="26" t="s">
        <v>368</v>
      </c>
      <c r="B1" s="27"/>
      <c r="C1" s="27"/>
      <c r="D1" s="28"/>
      <c r="E1" s="29"/>
      <c r="F1" s="28"/>
      <c r="G1" s="28"/>
      <c r="H1" s="28"/>
      <c r="I1" s="28"/>
      <c r="J1" s="28"/>
      <c r="K1" s="28"/>
      <c r="L1" s="28"/>
      <c r="M1" s="28"/>
      <c r="N1" s="28"/>
      <c r="P1" s="234" t="s">
        <v>127</v>
      </c>
      <c r="Q1" s="234"/>
      <c r="R1" s="28"/>
      <c r="S1" s="28"/>
    </row>
    <row r="2" spans="1:20" ht="13.5" customHeight="1">
      <c r="G2" s="43"/>
      <c r="K2" s="31" t="s">
        <v>128</v>
      </c>
      <c r="L2" s="235">
        <f>山口大学様式1_治験計画の概要!F1</f>
        <v>0</v>
      </c>
      <c r="M2" s="236"/>
      <c r="N2" s="236"/>
      <c r="O2" s="236"/>
      <c r="P2" s="236"/>
      <c r="Q2" s="237"/>
    </row>
    <row r="3" spans="1:20" ht="13.5" customHeight="1">
      <c r="A3" s="32"/>
      <c r="G3" s="43"/>
      <c r="K3" s="238" t="s">
        <v>129</v>
      </c>
      <c r="L3" s="235" t="s">
        <v>130</v>
      </c>
      <c r="M3" s="236"/>
      <c r="N3" s="236"/>
      <c r="O3" s="236"/>
      <c r="P3" s="236"/>
      <c r="Q3" s="237"/>
      <c r="R3" s="33"/>
    </row>
    <row r="4" spans="1:20" ht="13.5" customHeight="1">
      <c r="G4" s="43"/>
      <c r="K4" s="238"/>
      <c r="L4" s="235" t="s">
        <v>338</v>
      </c>
      <c r="M4" s="236"/>
      <c r="N4" s="236"/>
      <c r="O4" s="236"/>
      <c r="P4" s="236"/>
      <c r="Q4" s="237"/>
    </row>
    <row r="5" spans="1:20" ht="13.5" customHeight="1">
      <c r="G5" s="43"/>
      <c r="K5" s="238"/>
      <c r="L5" s="235" t="s">
        <v>131</v>
      </c>
      <c r="M5" s="236"/>
      <c r="N5" s="236"/>
      <c r="O5" s="236"/>
      <c r="P5" s="236"/>
      <c r="Q5" s="237"/>
    </row>
    <row r="6" spans="1:20" ht="13.5" customHeight="1">
      <c r="G6" s="43"/>
      <c r="K6" s="34"/>
      <c r="L6" s="35"/>
      <c r="M6" s="35"/>
      <c r="N6" s="35"/>
      <c r="O6" s="35"/>
      <c r="P6" s="35"/>
      <c r="Q6" s="35"/>
    </row>
    <row r="7" spans="1:20" ht="24.75" customHeight="1">
      <c r="A7" s="246" t="s">
        <v>365</v>
      </c>
      <c r="B7" s="246"/>
      <c r="C7" s="246"/>
      <c r="D7" s="246"/>
      <c r="E7" s="246"/>
      <c r="F7" s="246"/>
      <c r="G7" s="246"/>
      <c r="H7" s="246"/>
      <c r="I7" s="246"/>
      <c r="J7" s="246"/>
      <c r="K7" s="246"/>
      <c r="L7" s="246"/>
      <c r="M7" s="246"/>
      <c r="N7" s="246"/>
      <c r="O7" s="246"/>
      <c r="P7" s="246"/>
      <c r="Q7" s="246"/>
    </row>
    <row r="8" spans="1:20" ht="12.75" customHeight="1">
      <c r="A8" s="36"/>
      <c r="B8" s="36"/>
      <c r="C8" s="36"/>
      <c r="D8" s="36"/>
      <c r="E8" s="36"/>
      <c r="F8" s="36"/>
      <c r="G8" s="36"/>
      <c r="H8" s="36"/>
      <c r="I8" s="36"/>
      <c r="J8" s="36"/>
      <c r="K8" s="36"/>
      <c r="L8" s="36"/>
      <c r="M8" s="36"/>
      <c r="N8" s="36"/>
      <c r="O8" s="36"/>
      <c r="P8" s="36"/>
      <c r="Q8" s="36"/>
    </row>
    <row r="9" spans="1:20" ht="18.75" customHeight="1">
      <c r="A9" s="44" t="s">
        <v>132</v>
      </c>
      <c r="B9" s="37"/>
      <c r="C9" s="37"/>
    </row>
    <row r="10" spans="1:20" ht="2.25" customHeight="1">
      <c r="A10" s="44"/>
      <c r="B10" s="37"/>
      <c r="C10" s="37"/>
    </row>
    <row r="11" spans="1:20" ht="62.25" customHeight="1">
      <c r="A11" s="25"/>
      <c r="B11" s="192" t="s">
        <v>133</v>
      </c>
      <c r="C11" s="192"/>
      <c r="D11" s="192"/>
      <c r="E11" s="38" t="s">
        <v>134</v>
      </c>
      <c r="F11" s="247" t="s">
        <v>135</v>
      </c>
      <c r="G11" s="247"/>
      <c r="H11" s="247" t="s">
        <v>136</v>
      </c>
      <c r="I11" s="247"/>
      <c r="J11" s="247" t="s">
        <v>137</v>
      </c>
      <c r="K11" s="247"/>
      <c r="L11" s="247" t="s">
        <v>138</v>
      </c>
      <c r="M11" s="247"/>
      <c r="N11" s="247"/>
      <c r="O11" s="247"/>
      <c r="P11" s="21"/>
      <c r="Q11" s="38" t="s">
        <v>139</v>
      </c>
    </row>
    <row r="12" spans="1:20" ht="33" customHeight="1">
      <c r="A12" s="25" t="s">
        <v>140</v>
      </c>
      <c r="B12" s="191" t="s">
        <v>141</v>
      </c>
      <c r="C12" s="191"/>
      <c r="D12" s="191"/>
      <c r="E12" s="25">
        <v>4</v>
      </c>
      <c r="F12" s="239"/>
      <c r="G12" s="240"/>
      <c r="H12" s="39"/>
      <c r="I12" s="25" t="s">
        <v>142</v>
      </c>
      <c r="J12" s="39"/>
      <c r="K12" s="25" t="s">
        <v>143</v>
      </c>
      <c r="L12" s="241"/>
      <c r="M12" s="241"/>
      <c r="N12" s="241"/>
      <c r="O12" s="241"/>
      <c r="P12" s="45"/>
      <c r="Q12" s="40" t="str">
        <f>IF(H12="○",8,IF(J12="○",12,""))</f>
        <v/>
      </c>
    </row>
    <row r="13" spans="1:20" ht="35.25" customHeight="1">
      <c r="A13" s="25" t="s">
        <v>144</v>
      </c>
      <c r="B13" s="242" t="s">
        <v>145</v>
      </c>
      <c r="C13" s="242"/>
      <c r="D13" s="242"/>
      <c r="E13" s="25">
        <v>5</v>
      </c>
      <c r="F13" s="39"/>
      <c r="G13" s="21" t="s">
        <v>146</v>
      </c>
      <c r="H13" s="39"/>
      <c r="I13" s="21" t="s">
        <v>147</v>
      </c>
      <c r="J13" s="39"/>
      <c r="K13" s="21" t="s">
        <v>148</v>
      </c>
      <c r="L13" s="39"/>
      <c r="M13" s="243" t="s">
        <v>149</v>
      </c>
      <c r="N13" s="244"/>
      <c r="O13" s="245"/>
      <c r="P13" s="45"/>
      <c r="Q13" s="40" t="str">
        <f>IF(F13="○",5,IF(H13="○",10,IF(J13="○",15,IF(L13="○",25,""))))</f>
        <v/>
      </c>
      <c r="T13" s="32"/>
    </row>
    <row r="14" spans="1:20" ht="35.25" customHeight="1">
      <c r="A14" s="25" t="s">
        <v>150</v>
      </c>
      <c r="B14" s="191" t="s">
        <v>151</v>
      </c>
      <c r="C14" s="191"/>
      <c r="D14" s="191"/>
      <c r="E14" s="46">
        <v>5</v>
      </c>
      <c r="F14" s="47"/>
      <c r="G14" s="46" t="s">
        <v>152</v>
      </c>
      <c r="H14" s="47"/>
      <c r="I14" s="46" t="s">
        <v>153</v>
      </c>
      <c r="J14" s="47"/>
      <c r="K14" s="46" t="s">
        <v>154</v>
      </c>
      <c r="L14" s="47"/>
      <c r="M14" s="249" t="s">
        <v>155</v>
      </c>
      <c r="N14" s="250"/>
      <c r="O14" s="251"/>
      <c r="P14" s="45"/>
      <c r="Q14" s="48" t="str">
        <f>IF(F14="○",5,IF(H14="○",10,IF(J14="○",15,IF(L14="○",25,""))))</f>
        <v/>
      </c>
      <c r="T14" s="32"/>
    </row>
    <row r="15" spans="1:20" ht="27.75" customHeight="1">
      <c r="A15" s="252" t="s">
        <v>156</v>
      </c>
      <c r="B15" s="252"/>
      <c r="C15" s="252"/>
      <c r="D15" s="252"/>
      <c r="E15" s="253" t="s">
        <v>157</v>
      </c>
      <c r="F15" s="254"/>
      <c r="G15" s="254"/>
      <c r="H15" s="254"/>
      <c r="I15" s="254"/>
      <c r="J15" s="254"/>
      <c r="K15" s="254"/>
      <c r="L15" s="254"/>
      <c r="M15" s="254"/>
      <c r="N15" s="254"/>
      <c r="O15" s="254"/>
      <c r="P15" s="255"/>
      <c r="Q15" s="40" t="str">
        <f>IF(SUM(Q12:Q14)=0,"",SUM(Q12:Q14))</f>
        <v/>
      </c>
    </row>
    <row r="16" spans="1:20" ht="21" customHeight="1">
      <c r="B16" s="32" t="s">
        <v>158</v>
      </c>
      <c r="D16" s="32"/>
      <c r="Q16" s="49"/>
    </row>
    <row r="17" spans="1:32" ht="21" customHeight="1">
      <c r="B17" s="32"/>
      <c r="D17" s="32"/>
      <c r="Q17" s="49"/>
    </row>
    <row r="18" spans="1:32" ht="22.5" customHeight="1">
      <c r="A18" s="256" t="s">
        <v>159</v>
      </c>
      <c r="B18" s="256"/>
      <c r="C18" s="256"/>
      <c r="D18" s="256"/>
      <c r="E18" s="256"/>
      <c r="F18" s="256"/>
      <c r="G18" s="256"/>
      <c r="H18" s="256"/>
      <c r="I18" s="256"/>
      <c r="J18" s="256"/>
      <c r="K18" s="256"/>
      <c r="L18" s="256"/>
      <c r="M18" s="256"/>
      <c r="N18" s="256"/>
      <c r="O18" s="256"/>
      <c r="P18" s="256"/>
      <c r="Q18" s="256"/>
    </row>
    <row r="19" spans="1:32" ht="2.25" customHeight="1">
      <c r="A19" s="50"/>
      <c r="B19" s="50"/>
      <c r="C19" s="50"/>
      <c r="D19" s="50"/>
      <c r="E19" s="50"/>
      <c r="F19" s="50"/>
      <c r="G19" s="50"/>
      <c r="H19" s="50"/>
      <c r="I19" s="50"/>
      <c r="J19" s="50"/>
      <c r="K19" s="50"/>
      <c r="L19" s="50"/>
      <c r="M19" s="50"/>
      <c r="N19" s="50"/>
      <c r="O19" s="50"/>
      <c r="P19" s="50"/>
      <c r="Q19" s="50"/>
    </row>
    <row r="20" spans="1:32" ht="62.25" customHeight="1">
      <c r="A20" s="25"/>
      <c r="B20" s="192" t="s">
        <v>133</v>
      </c>
      <c r="C20" s="192"/>
      <c r="D20" s="192"/>
      <c r="E20" s="38" t="s">
        <v>134</v>
      </c>
      <c r="F20" s="247" t="s">
        <v>135</v>
      </c>
      <c r="G20" s="247"/>
      <c r="H20" s="247" t="s">
        <v>136</v>
      </c>
      <c r="I20" s="247"/>
      <c r="J20" s="247" t="s">
        <v>137</v>
      </c>
      <c r="K20" s="247"/>
      <c r="L20" s="247" t="s">
        <v>138</v>
      </c>
      <c r="M20" s="247"/>
      <c r="N20" s="247"/>
      <c r="O20" s="247"/>
      <c r="P20" s="21"/>
      <c r="Q20" s="38" t="s">
        <v>139</v>
      </c>
    </row>
    <row r="21" spans="1:32" ht="27" customHeight="1">
      <c r="A21" s="25" t="s">
        <v>160</v>
      </c>
      <c r="B21" s="242" t="s">
        <v>161</v>
      </c>
      <c r="C21" s="242"/>
      <c r="D21" s="242"/>
      <c r="E21" s="25">
        <v>2</v>
      </c>
      <c r="F21" s="39"/>
      <c r="G21" s="21" t="s">
        <v>162</v>
      </c>
      <c r="H21" s="39"/>
      <c r="I21" s="21">
        <v>3</v>
      </c>
      <c r="J21" s="39"/>
      <c r="K21" s="21">
        <v>4</v>
      </c>
      <c r="L21" s="39"/>
      <c r="M21" s="243" t="s">
        <v>163</v>
      </c>
      <c r="N21" s="244"/>
      <c r="O21" s="245"/>
      <c r="P21" s="51"/>
      <c r="Q21" s="40" t="str">
        <f>IF(F21="○",2,IF(H21="○",4,IF(J21="○",6,IF(L21="○",10,""))))</f>
        <v/>
      </c>
      <c r="T21" s="32"/>
    </row>
    <row r="22" spans="1:32" ht="27" customHeight="1">
      <c r="A22" s="25" t="s">
        <v>164</v>
      </c>
      <c r="B22" s="242" t="s">
        <v>165</v>
      </c>
      <c r="C22" s="242"/>
      <c r="D22" s="242"/>
      <c r="E22" s="25">
        <v>2</v>
      </c>
      <c r="F22" s="39"/>
      <c r="G22" s="21" t="s">
        <v>166</v>
      </c>
      <c r="H22" s="39"/>
      <c r="I22" s="21" t="s">
        <v>167</v>
      </c>
      <c r="J22" s="39"/>
      <c r="K22" s="21" t="s">
        <v>168</v>
      </c>
      <c r="L22" s="239"/>
      <c r="M22" s="248"/>
      <c r="N22" s="248"/>
      <c r="O22" s="240"/>
      <c r="P22" s="51"/>
      <c r="Q22" s="40" t="str">
        <f>IF(F22="○",2,IF(H22="○",4,IF(J22="○",6,"")))</f>
        <v/>
      </c>
      <c r="T22" s="32"/>
    </row>
    <row r="23" spans="1:32" ht="27" customHeight="1">
      <c r="A23" s="25" t="s">
        <v>164</v>
      </c>
      <c r="B23" s="242" t="s">
        <v>169</v>
      </c>
      <c r="C23" s="242"/>
      <c r="D23" s="242"/>
      <c r="E23" s="25">
        <v>6</v>
      </c>
      <c r="F23" s="39"/>
      <c r="G23" s="21" t="s">
        <v>170</v>
      </c>
      <c r="H23" s="239"/>
      <c r="I23" s="240"/>
      <c r="J23" s="239"/>
      <c r="K23" s="240"/>
      <c r="L23" s="239"/>
      <c r="M23" s="248"/>
      <c r="N23" s="248"/>
      <c r="O23" s="240"/>
      <c r="P23" s="52"/>
      <c r="Q23" s="40" t="str">
        <f>IF(F23="○",6,"")</f>
        <v/>
      </c>
      <c r="T23" s="32"/>
    </row>
    <row r="24" spans="1:32" ht="27" customHeight="1">
      <c r="A24" s="25" t="s">
        <v>171</v>
      </c>
      <c r="B24" s="242" t="s">
        <v>172</v>
      </c>
      <c r="C24" s="242"/>
      <c r="D24" s="242"/>
      <c r="E24" s="25">
        <v>2</v>
      </c>
      <c r="F24" s="39"/>
      <c r="G24" s="21" t="s">
        <v>173</v>
      </c>
      <c r="H24" s="39"/>
      <c r="I24" s="21" t="s">
        <v>174</v>
      </c>
      <c r="J24" s="239"/>
      <c r="K24" s="240"/>
      <c r="L24" s="39"/>
      <c r="M24" s="257" t="s">
        <v>175</v>
      </c>
      <c r="N24" s="258"/>
      <c r="O24" s="259"/>
      <c r="P24" s="51"/>
      <c r="Q24" s="40">
        <f>IF(F24="○",2,0)+IF(H24="○",4,0)+IF(L24="○",10,0)</f>
        <v>0</v>
      </c>
      <c r="T24" s="32"/>
    </row>
    <row r="25" spans="1:32" ht="27" customHeight="1">
      <c r="A25" s="25" t="s">
        <v>176</v>
      </c>
      <c r="B25" s="242" t="s">
        <v>177</v>
      </c>
      <c r="C25" s="242"/>
      <c r="D25" s="242"/>
      <c r="E25" s="25">
        <v>2</v>
      </c>
      <c r="F25" s="39"/>
      <c r="G25" s="41" t="s">
        <v>178</v>
      </c>
      <c r="H25" s="39"/>
      <c r="I25" s="41" t="s">
        <v>179</v>
      </c>
      <c r="J25" s="39"/>
      <c r="K25" s="41" t="s">
        <v>180</v>
      </c>
      <c r="L25" s="239"/>
      <c r="M25" s="248"/>
      <c r="N25" s="248"/>
      <c r="O25" s="240"/>
      <c r="P25" s="51"/>
      <c r="Q25" s="40">
        <f>IF(F25="○",2,0)+IF(H25="○",4,0)+IF(J25="○",6,0)</f>
        <v>0</v>
      </c>
      <c r="T25" s="32"/>
    </row>
    <row r="26" spans="1:32" ht="27" customHeight="1">
      <c r="A26" s="25" t="s">
        <v>181</v>
      </c>
      <c r="B26" s="242" t="s">
        <v>182</v>
      </c>
      <c r="C26" s="242"/>
      <c r="D26" s="242"/>
      <c r="E26" s="25">
        <v>15</v>
      </c>
      <c r="F26" s="39"/>
      <c r="G26" s="21" t="s">
        <v>183</v>
      </c>
      <c r="H26" s="239"/>
      <c r="I26" s="240"/>
      <c r="J26" s="239"/>
      <c r="K26" s="240"/>
      <c r="L26" s="239"/>
      <c r="M26" s="248"/>
      <c r="N26" s="248"/>
      <c r="O26" s="240"/>
      <c r="P26" s="51"/>
      <c r="Q26" s="40" t="str">
        <f>IF(F26="○",15,"")</f>
        <v/>
      </c>
      <c r="T26" s="32"/>
    </row>
    <row r="27" spans="1:32" ht="27" customHeight="1">
      <c r="A27" s="25" t="s">
        <v>184</v>
      </c>
      <c r="B27" s="242" t="s">
        <v>185</v>
      </c>
      <c r="C27" s="242"/>
      <c r="D27" s="242"/>
      <c r="E27" s="25">
        <v>4</v>
      </c>
      <c r="F27" s="239"/>
      <c r="G27" s="240"/>
      <c r="H27" s="239"/>
      <c r="I27" s="240"/>
      <c r="J27" s="39"/>
      <c r="K27" s="41" t="s">
        <v>186</v>
      </c>
      <c r="L27" s="39"/>
      <c r="M27" s="257" t="s">
        <v>187</v>
      </c>
      <c r="N27" s="258"/>
      <c r="O27" s="259"/>
      <c r="P27" s="51"/>
      <c r="Q27" s="40">
        <f>IF(J27="○",12,0)+IF(L27="○",20,0)</f>
        <v>0</v>
      </c>
      <c r="T27" s="32"/>
    </row>
    <row r="28" spans="1:32" ht="27" customHeight="1">
      <c r="A28" s="25" t="s">
        <v>188</v>
      </c>
      <c r="B28" s="242" t="s">
        <v>189</v>
      </c>
      <c r="C28" s="242"/>
      <c r="D28" s="242"/>
      <c r="E28" s="25">
        <v>20</v>
      </c>
      <c r="F28" s="39"/>
      <c r="G28" s="21" t="s">
        <v>190</v>
      </c>
      <c r="H28" s="239"/>
      <c r="I28" s="240"/>
      <c r="J28" s="239"/>
      <c r="K28" s="240"/>
      <c r="L28" s="239"/>
      <c r="M28" s="248"/>
      <c r="N28" s="248"/>
      <c r="O28" s="240"/>
      <c r="P28" s="51"/>
      <c r="Q28" s="40" t="str">
        <f>IF(F28="○",20,"")</f>
        <v/>
      </c>
      <c r="T28" s="32"/>
      <c r="AF28" s="28"/>
    </row>
    <row r="29" spans="1:32" ht="36" customHeight="1">
      <c r="A29" s="25" t="s">
        <v>191</v>
      </c>
      <c r="B29" s="242" t="s">
        <v>192</v>
      </c>
      <c r="C29" s="242"/>
      <c r="D29" s="242"/>
      <c r="E29" s="25">
        <v>1</v>
      </c>
      <c r="F29" s="42"/>
      <c r="G29" s="21" t="s">
        <v>193</v>
      </c>
      <c r="H29" s="42"/>
      <c r="I29" s="53" t="s">
        <v>194</v>
      </c>
      <c r="J29" s="42"/>
      <c r="K29" s="54" t="s">
        <v>195</v>
      </c>
      <c r="L29" s="239"/>
      <c r="M29" s="248"/>
      <c r="N29" s="248"/>
      <c r="O29" s="240"/>
      <c r="P29" s="51"/>
      <c r="Q29" s="40">
        <f>(F29*1)+(H29*2)+(J29*3)</f>
        <v>0</v>
      </c>
    </row>
    <row r="30" spans="1:32" ht="28.5" customHeight="1">
      <c r="A30" s="252" t="s">
        <v>156</v>
      </c>
      <c r="B30" s="252"/>
      <c r="C30" s="252"/>
      <c r="D30" s="252"/>
      <c r="E30" s="253" t="s">
        <v>196</v>
      </c>
      <c r="F30" s="254"/>
      <c r="G30" s="254"/>
      <c r="H30" s="254"/>
      <c r="I30" s="254"/>
      <c r="J30" s="254"/>
      <c r="K30" s="254"/>
      <c r="L30" s="254"/>
      <c r="M30" s="254"/>
      <c r="N30" s="254"/>
      <c r="O30" s="254"/>
      <c r="P30" s="255"/>
      <c r="Q30" s="40" t="str">
        <f>IF(SUM(Q21:Q29)=0,"",SUM(Q21:Q29))</f>
        <v/>
      </c>
    </row>
    <row r="31" spans="1:32" ht="20.25" customHeight="1">
      <c r="B31" s="32" t="s">
        <v>197</v>
      </c>
    </row>
    <row r="32" spans="1:32">
      <c r="B32" s="39"/>
      <c r="C32" s="32" t="s">
        <v>198</v>
      </c>
    </row>
    <row r="33" spans="2:17">
      <c r="B33" s="42"/>
      <c r="C33" s="32" t="s">
        <v>199</v>
      </c>
    </row>
    <row r="34" spans="2:17">
      <c r="B34" s="28"/>
      <c r="C34" s="32"/>
    </row>
    <row r="35" spans="2:17" ht="33" customHeight="1">
      <c r="B35" s="260" t="s">
        <v>369</v>
      </c>
      <c r="C35" s="260"/>
      <c r="D35" s="260"/>
      <c r="E35" s="260"/>
      <c r="F35" s="260"/>
      <c r="G35" s="260"/>
      <c r="H35" s="260"/>
      <c r="I35" s="260"/>
      <c r="J35" s="260"/>
      <c r="K35" s="260"/>
      <c r="L35" s="260"/>
      <c r="M35" s="260"/>
      <c r="N35" s="260"/>
      <c r="O35" s="260"/>
      <c r="P35" s="260"/>
      <c r="Q35" s="260"/>
    </row>
    <row r="36" spans="2:17">
      <c r="B36" s="28"/>
      <c r="C36" s="32"/>
    </row>
    <row r="37" spans="2:17">
      <c r="B37" s="28" t="s">
        <v>200</v>
      </c>
      <c r="C37" s="32"/>
    </row>
    <row r="38" spans="2:17">
      <c r="B38" s="28"/>
      <c r="C38" s="32"/>
    </row>
    <row r="39" spans="2:17">
      <c r="B39" s="28"/>
      <c r="C39" s="32"/>
    </row>
    <row r="40" spans="2:17">
      <c r="B40" s="28"/>
      <c r="C40" s="32"/>
    </row>
    <row r="41" spans="2:17">
      <c r="B41" s="28"/>
      <c r="C41" s="32"/>
    </row>
    <row r="42" spans="2:17">
      <c r="B42" s="43"/>
      <c r="C42" s="32"/>
    </row>
    <row r="43" spans="2:17">
      <c r="B43" s="43"/>
      <c r="C43" s="32"/>
    </row>
    <row r="44" spans="2:17">
      <c r="B44" s="43"/>
      <c r="C44" s="32"/>
    </row>
    <row r="45" spans="2:17">
      <c r="C45" s="32"/>
    </row>
    <row r="46" spans="2:17">
      <c r="C46" s="32"/>
    </row>
    <row r="47" spans="2:17">
      <c r="B47" s="43"/>
      <c r="C47" s="32"/>
    </row>
  </sheetData>
  <mergeCells count="57">
    <mergeCell ref="A30:D30"/>
    <mergeCell ref="E30:P30"/>
    <mergeCell ref="B35:Q35"/>
    <mergeCell ref="B28:D28"/>
    <mergeCell ref="H28:I28"/>
    <mergeCell ref="J28:K28"/>
    <mergeCell ref="L28:O28"/>
    <mergeCell ref="B29:D29"/>
    <mergeCell ref="L29:O29"/>
    <mergeCell ref="B27:D27"/>
    <mergeCell ref="F27:G27"/>
    <mergeCell ref="H27:I27"/>
    <mergeCell ref="M27:O27"/>
    <mergeCell ref="B26:D26"/>
    <mergeCell ref="H26:I26"/>
    <mergeCell ref="J26:K26"/>
    <mergeCell ref="L26:O26"/>
    <mergeCell ref="B23:D23"/>
    <mergeCell ref="H23:I23"/>
    <mergeCell ref="J23:K23"/>
    <mergeCell ref="L23:O23"/>
    <mergeCell ref="L25:O25"/>
    <mergeCell ref="B24:D24"/>
    <mergeCell ref="J24:K24"/>
    <mergeCell ref="M24:O24"/>
    <mergeCell ref="B25:D25"/>
    <mergeCell ref="B21:D21"/>
    <mergeCell ref="M21:O21"/>
    <mergeCell ref="B22:D22"/>
    <mergeCell ref="L22:O22"/>
    <mergeCell ref="B14:D14"/>
    <mergeCell ref="M14:O14"/>
    <mergeCell ref="A15:D15"/>
    <mergeCell ref="E15:P15"/>
    <mergeCell ref="A18:Q18"/>
    <mergeCell ref="B20:D20"/>
    <mergeCell ref="F20:G20"/>
    <mergeCell ref="H20:I20"/>
    <mergeCell ref="J20:K20"/>
    <mergeCell ref="L20:O20"/>
    <mergeCell ref="A7:Q7"/>
    <mergeCell ref="B11:D11"/>
    <mergeCell ref="F11:G11"/>
    <mergeCell ref="H11:I11"/>
    <mergeCell ref="J11:K11"/>
    <mergeCell ref="L11:O11"/>
    <mergeCell ref="B12:D12"/>
    <mergeCell ref="F12:G12"/>
    <mergeCell ref="L12:O12"/>
    <mergeCell ref="B13:D13"/>
    <mergeCell ref="M13:O13"/>
    <mergeCell ref="P1:Q1"/>
    <mergeCell ref="L2:Q2"/>
    <mergeCell ref="K3:K5"/>
    <mergeCell ref="L3:Q3"/>
    <mergeCell ref="L4:Q4"/>
    <mergeCell ref="L5:Q5"/>
  </mergeCells>
  <phoneticPr fontId="3"/>
  <pageMargins left="0.7" right="0.7" top="0.75" bottom="0.75" header="0.3" footer="0.3"/>
  <pageSetup paperSize="9" scale="71" fitToHeight="0" orientation="portrait" r:id="rId1"/>
  <extLst>
    <ext xmlns:x14="http://schemas.microsoft.com/office/spreadsheetml/2009/9/main" uri="{CCE6A557-97BC-4b89-ADB6-D9C93CAAB3DF}">
      <x14:dataValidations xmlns:xm="http://schemas.microsoft.com/office/excel/2006/main" count="1">
        <x14:dataValidation type="list" allowBlank="1" xr:uid="{00000000-0002-0000-0200-000000000000}">
          <x14:formula1>
            <xm:f>"○"</xm:f>
          </x14:formula1>
          <xm:sqref>F13:F14 JB13:JB14 SX13:SX14 ACT13:ACT14 AMP13:AMP14 AWL13:AWL14 BGH13:BGH14 BQD13:BQD14 BZZ13:BZZ14 CJV13:CJV14 CTR13:CTR14 DDN13:DDN14 DNJ13:DNJ14 DXF13:DXF14 EHB13:EHB14 EQX13:EQX14 FAT13:FAT14 FKP13:FKP14 FUL13:FUL14 GEH13:GEH14 GOD13:GOD14 GXZ13:GXZ14 HHV13:HHV14 HRR13:HRR14 IBN13:IBN14 ILJ13:ILJ14 IVF13:IVF14 JFB13:JFB14 JOX13:JOX14 JYT13:JYT14 KIP13:KIP14 KSL13:KSL14 LCH13:LCH14 LMD13:LMD14 LVZ13:LVZ14 MFV13:MFV14 MPR13:MPR14 MZN13:MZN14 NJJ13:NJJ14 NTF13:NTF14 ODB13:ODB14 OMX13:OMX14 OWT13:OWT14 PGP13:PGP14 PQL13:PQL14 QAH13:QAH14 QKD13:QKD14 QTZ13:QTZ14 RDV13:RDV14 RNR13:RNR14 RXN13:RXN14 SHJ13:SHJ14 SRF13:SRF14 TBB13:TBB14 TKX13:TKX14 TUT13:TUT14 UEP13:UEP14 UOL13:UOL14 UYH13:UYH14 VID13:VID14 VRZ13:VRZ14 WBV13:WBV14 WLR13:WLR14 WVN13:WVN14 F65549:F65550 JB65549:JB65550 SX65549:SX65550 ACT65549:ACT65550 AMP65549:AMP65550 AWL65549:AWL65550 BGH65549:BGH65550 BQD65549:BQD65550 BZZ65549:BZZ65550 CJV65549:CJV65550 CTR65549:CTR65550 DDN65549:DDN65550 DNJ65549:DNJ65550 DXF65549:DXF65550 EHB65549:EHB65550 EQX65549:EQX65550 FAT65549:FAT65550 FKP65549:FKP65550 FUL65549:FUL65550 GEH65549:GEH65550 GOD65549:GOD65550 GXZ65549:GXZ65550 HHV65549:HHV65550 HRR65549:HRR65550 IBN65549:IBN65550 ILJ65549:ILJ65550 IVF65549:IVF65550 JFB65549:JFB65550 JOX65549:JOX65550 JYT65549:JYT65550 KIP65549:KIP65550 KSL65549:KSL65550 LCH65549:LCH65550 LMD65549:LMD65550 LVZ65549:LVZ65550 MFV65549:MFV65550 MPR65549:MPR65550 MZN65549:MZN65550 NJJ65549:NJJ65550 NTF65549:NTF65550 ODB65549:ODB65550 OMX65549:OMX65550 OWT65549:OWT65550 PGP65549:PGP65550 PQL65549:PQL65550 QAH65549:QAH65550 QKD65549:QKD65550 QTZ65549:QTZ65550 RDV65549:RDV65550 RNR65549:RNR65550 RXN65549:RXN65550 SHJ65549:SHJ65550 SRF65549:SRF65550 TBB65549:TBB65550 TKX65549:TKX65550 TUT65549:TUT65550 UEP65549:UEP65550 UOL65549:UOL65550 UYH65549:UYH65550 VID65549:VID65550 VRZ65549:VRZ65550 WBV65549:WBV65550 WLR65549:WLR65550 WVN65549:WVN65550 F131085:F131086 JB131085:JB131086 SX131085:SX131086 ACT131085:ACT131086 AMP131085:AMP131086 AWL131085:AWL131086 BGH131085:BGH131086 BQD131085:BQD131086 BZZ131085:BZZ131086 CJV131085:CJV131086 CTR131085:CTR131086 DDN131085:DDN131086 DNJ131085:DNJ131086 DXF131085:DXF131086 EHB131085:EHB131086 EQX131085:EQX131086 FAT131085:FAT131086 FKP131085:FKP131086 FUL131085:FUL131086 GEH131085:GEH131086 GOD131085:GOD131086 GXZ131085:GXZ131086 HHV131085:HHV131086 HRR131085:HRR131086 IBN131085:IBN131086 ILJ131085:ILJ131086 IVF131085:IVF131086 JFB131085:JFB131086 JOX131085:JOX131086 JYT131085:JYT131086 KIP131085:KIP131086 KSL131085:KSL131086 LCH131085:LCH131086 LMD131085:LMD131086 LVZ131085:LVZ131086 MFV131085:MFV131086 MPR131085:MPR131086 MZN131085:MZN131086 NJJ131085:NJJ131086 NTF131085:NTF131086 ODB131085:ODB131086 OMX131085:OMX131086 OWT131085:OWT131086 PGP131085:PGP131086 PQL131085:PQL131086 QAH131085:QAH131086 QKD131085:QKD131086 QTZ131085:QTZ131086 RDV131085:RDV131086 RNR131085:RNR131086 RXN131085:RXN131086 SHJ131085:SHJ131086 SRF131085:SRF131086 TBB131085:TBB131086 TKX131085:TKX131086 TUT131085:TUT131086 UEP131085:UEP131086 UOL131085:UOL131086 UYH131085:UYH131086 VID131085:VID131086 VRZ131085:VRZ131086 WBV131085:WBV131086 WLR131085:WLR131086 WVN131085:WVN131086 F196621:F196622 JB196621:JB196622 SX196621:SX196622 ACT196621:ACT196622 AMP196621:AMP196622 AWL196621:AWL196622 BGH196621:BGH196622 BQD196621:BQD196622 BZZ196621:BZZ196622 CJV196621:CJV196622 CTR196621:CTR196622 DDN196621:DDN196622 DNJ196621:DNJ196622 DXF196621:DXF196622 EHB196621:EHB196622 EQX196621:EQX196622 FAT196621:FAT196622 FKP196621:FKP196622 FUL196621:FUL196622 GEH196621:GEH196622 GOD196621:GOD196622 GXZ196621:GXZ196622 HHV196621:HHV196622 HRR196621:HRR196622 IBN196621:IBN196622 ILJ196621:ILJ196622 IVF196621:IVF196622 JFB196621:JFB196622 JOX196621:JOX196622 JYT196621:JYT196622 KIP196621:KIP196622 KSL196621:KSL196622 LCH196621:LCH196622 LMD196621:LMD196622 LVZ196621:LVZ196622 MFV196621:MFV196622 MPR196621:MPR196622 MZN196621:MZN196622 NJJ196621:NJJ196622 NTF196621:NTF196622 ODB196621:ODB196622 OMX196621:OMX196622 OWT196621:OWT196622 PGP196621:PGP196622 PQL196621:PQL196622 QAH196621:QAH196622 QKD196621:QKD196622 QTZ196621:QTZ196622 RDV196621:RDV196622 RNR196621:RNR196622 RXN196621:RXN196622 SHJ196621:SHJ196622 SRF196621:SRF196622 TBB196621:TBB196622 TKX196621:TKX196622 TUT196621:TUT196622 UEP196621:UEP196622 UOL196621:UOL196622 UYH196621:UYH196622 VID196621:VID196622 VRZ196621:VRZ196622 WBV196621:WBV196622 WLR196621:WLR196622 WVN196621:WVN196622 F262157:F262158 JB262157:JB262158 SX262157:SX262158 ACT262157:ACT262158 AMP262157:AMP262158 AWL262157:AWL262158 BGH262157:BGH262158 BQD262157:BQD262158 BZZ262157:BZZ262158 CJV262157:CJV262158 CTR262157:CTR262158 DDN262157:DDN262158 DNJ262157:DNJ262158 DXF262157:DXF262158 EHB262157:EHB262158 EQX262157:EQX262158 FAT262157:FAT262158 FKP262157:FKP262158 FUL262157:FUL262158 GEH262157:GEH262158 GOD262157:GOD262158 GXZ262157:GXZ262158 HHV262157:HHV262158 HRR262157:HRR262158 IBN262157:IBN262158 ILJ262157:ILJ262158 IVF262157:IVF262158 JFB262157:JFB262158 JOX262157:JOX262158 JYT262157:JYT262158 KIP262157:KIP262158 KSL262157:KSL262158 LCH262157:LCH262158 LMD262157:LMD262158 LVZ262157:LVZ262158 MFV262157:MFV262158 MPR262157:MPR262158 MZN262157:MZN262158 NJJ262157:NJJ262158 NTF262157:NTF262158 ODB262157:ODB262158 OMX262157:OMX262158 OWT262157:OWT262158 PGP262157:PGP262158 PQL262157:PQL262158 QAH262157:QAH262158 QKD262157:QKD262158 QTZ262157:QTZ262158 RDV262157:RDV262158 RNR262157:RNR262158 RXN262157:RXN262158 SHJ262157:SHJ262158 SRF262157:SRF262158 TBB262157:TBB262158 TKX262157:TKX262158 TUT262157:TUT262158 UEP262157:UEP262158 UOL262157:UOL262158 UYH262157:UYH262158 VID262157:VID262158 VRZ262157:VRZ262158 WBV262157:WBV262158 WLR262157:WLR262158 WVN262157:WVN262158 F327693:F327694 JB327693:JB327694 SX327693:SX327694 ACT327693:ACT327694 AMP327693:AMP327694 AWL327693:AWL327694 BGH327693:BGH327694 BQD327693:BQD327694 BZZ327693:BZZ327694 CJV327693:CJV327694 CTR327693:CTR327694 DDN327693:DDN327694 DNJ327693:DNJ327694 DXF327693:DXF327694 EHB327693:EHB327694 EQX327693:EQX327694 FAT327693:FAT327694 FKP327693:FKP327694 FUL327693:FUL327694 GEH327693:GEH327694 GOD327693:GOD327694 GXZ327693:GXZ327694 HHV327693:HHV327694 HRR327693:HRR327694 IBN327693:IBN327694 ILJ327693:ILJ327694 IVF327693:IVF327694 JFB327693:JFB327694 JOX327693:JOX327694 JYT327693:JYT327694 KIP327693:KIP327694 KSL327693:KSL327694 LCH327693:LCH327694 LMD327693:LMD327694 LVZ327693:LVZ327694 MFV327693:MFV327694 MPR327693:MPR327694 MZN327693:MZN327694 NJJ327693:NJJ327694 NTF327693:NTF327694 ODB327693:ODB327694 OMX327693:OMX327694 OWT327693:OWT327694 PGP327693:PGP327694 PQL327693:PQL327694 QAH327693:QAH327694 QKD327693:QKD327694 QTZ327693:QTZ327694 RDV327693:RDV327694 RNR327693:RNR327694 RXN327693:RXN327694 SHJ327693:SHJ327694 SRF327693:SRF327694 TBB327693:TBB327694 TKX327693:TKX327694 TUT327693:TUT327694 UEP327693:UEP327694 UOL327693:UOL327694 UYH327693:UYH327694 VID327693:VID327694 VRZ327693:VRZ327694 WBV327693:WBV327694 WLR327693:WLR327694 WVN327693:WVN327694 F393229:F393230 JB393229:JB393230 SX393229:SX393230 ACT393229:ACT393230 AMP393229:AMP393230 AWL393229:AWL393230 BGH393229:BGH393230 BQD393229:BQD393230 BZZ393229:BZZ393230 CJV393229:CJV393230 CTR393229:CTR393230 DDN393229:DDN393230 DNJ393229:DNJ393230 DXF393229:DXF393230 EHB393229:EHB393230 EQX393229:EQX393230 FAT393229:FAT393230 FKP393229:FKP393230 FUL393229:FUL393230 GEH393229:GEH393230 GOD393229:GOD393230 GXZ393229:GXZ393230 HHV393229:HHV393230 HRR393229:HRR393230 IBN393229:IBN393230 ILJ393229:ILJ393230 IVF393229:IVF393230 JFB393229:JFB393230 JOX393229:JOX393230 JYT393229:JYT393230 KIP393229:KIP393230 KSL393229:KSL393230 LCH393229:LCH393230 LMD393229:LMD393230 LVZ393229:LVZ393230 MFV393229:MFV393230 MPR393229:MPR393230 MZN393229:MZN393230 NJJ393229:NJJ393230 NTF393229:NTF393230 ODB393229:ODB393230 OMX393229:OMX393230 OWT393229:OWT393230 PGP393229:PGP393230 PQL393229:PQL393230 QAH393229:QAH393230 QKD393229:QKD393230 QTZ393229:QTZ393230 RDV393229:RDV393230 RNR393229:RNR393230 RXN393229:RXN393230 SHJ393229:SHJ393230 SRF393229:SRF393230 TBB393229:TBB393230 TKX393229:TKX393230 TUT393229:TUT393230 UEP393229:UEP393230 UOL393229:UOL393230 UYH393229:UYH393230 VID393229:VID393230 VRZ393229:VRZ393230 WBV393229:WBV393230 WLR393229:WLR393230 WVN393229:WVN393230 F458765:F458766 JB458765:JB458766 SX458765:SX458766 ACT458765:ACT458766 AMP458765:AMP458766 AWL458765:AWL458766 BGH458765:BGH458766 BQD458765:BQD458766 BZZ458765:BZZ458766 CJV458765:CJV458766 CTR458765:CTR458766 DDN458765:DDN458766 DNJ458765:DNJ458766 DXF458765:DXF458766 EHB458765:EHB458766 EQX458765:EQX458766 FAT458765:FAT458766 FKP458765:FKP458766 FUL458765:FUL458766 GEH458765:GEH458766 GOD458765:GOD458766 GXZ458765:GXZ458766 HHV458765:HHV458766 HRR458765:HRR458766 IBN458765:IBN458766 ILJ458765:ILJ458766 IVF458765:IVF458766 JFB458765:JFB458766 JOX458765:JOX458766 JYT458765:JYT458766 KIP458765:KIP458766 KSL458765:KSL458766 LCH458765:LCH458766 LMD458765:LMD458766 LVZ458765:LVZ458766 MFV458765:MFV458766 MPR458765:MPR458766 MZN458765:MZN458766 NJJ458765:NJJ458766 NTF458765:NTF458766 ODB458765:ODB458766 OMX458765:OMX458766 OWT458765:OWT458766 PGP458765:PGP458766 PQL458765:PQL458766 QAH458765:QAH458766 QKD458765:QKD458766 QTZ458765:QTZ458766 RDV458765:RDV458766 RNR458765:RNR458766 RXN458765:RXN458766 SHJ458765:SHJ458766 SRF458765:SRF458766 TBB458765:TBB458766 TKX458765:TKX458766 TUT458765:TUT458766 UEP458765:UEP458766 UOL458765:UOL458766 UYH458765:UYH458766 VID458765:VID458766 VRZ458765:VRZ458766 WBV458765:WBV458766 WLR458765:WLR458766 WVN458765:WVN458766 F524301:F524302 JB524301:JB524302 SX524301:SX524302 ACT524301:ACT524302 AMP524301:AMP524302 AWL524301:AWL524302 BGH524301:BGH524302 BQD524301:BQD524302 BZZ524301:BZZ524302 CJV524301:CJV524302 CTR524301:CTR524302 DDN524301:DDN524302 DNJ524301:DNJ524302 DXF524301:DXF524302 EHB524301:EHB524302 EQX524301:EQX524302 FAT524301:FAT524302 FKP524301:FKP524302 FUL524301:FUL524302 GEH524301:GEH524302 GOD524301:GOD524302 GXZ524301:GXZ524302 HHV524301:HHV524302 HRR524301:HRR524302 IBN524301:IBN524302 ILJ524301:ILJ524302 IVF524301:IVF524302 JFB524301:JFB524302 JOX524301:JOX524302 JYT524301:JYT524302 KIP524301:KIP524302 KSL524301:KSL524302 LCH524301:LCH524302 LMD524301:LMD524302 LVZ524301:LVZ524302 MFV524301:MFV524302 MPR524301:MPR524302 MZN524301:MZN524302 NJJ524301:NJJ524302 NTF524301:NTF524302 ODB524301:ODB524302 OMX524301:OMX524302 OWT524301:OWT524302 PGP524301:PGP524302 PQL524301:PQL524302 QAH524301:QAH524302 QKD524301:QKD524302 QTZ524301:QTZ524302 RDV524301:RDV524302 RNR524301:RNR524302 RXN524301:RXN524302 SHJ524301:SHJ524302 SRF524301:SRF524302 TBB524301:TBB524302 TKX524301:TKX524302 TUT524301:TUT524302 UEP524301:UEP524302 UOL524301:UOL524302 UYH524301:UYH524302 VID524301:VID524302 VRZ524301:VRZ524302 WBV524301:WBV524302 WLR524301:WLR524302 WVN524301:WVN524302 F589837:F589838 JB589837:JB589838 SX589837:SX589838 ACT589837:ACT589838 AMP589837:AMP589838 AWL589837:AWL589838 BGH589837:BGH589838 BQD589837:BQD589838 BZZ589837:BZZ589838 CJV589837:CJV589838 CTR589837:CTR589838 DDN589837:DDN589838 DNJ589837:DNJ589838 DXF589837:DXF589838 EHB589837:EHB589838 EQX589837:EQX589838 FAT589837:FAT589838 FKP589837:FKP589838 FUL589837:FUL589838 GEH589837:GEH589838 GOD589837:GOD589838 GXZ589837:GXZ589838 HHV589837:HHV589838 HRR589837:HRR589838 IBN589837:IBN589838 ILJ589837:ILJ589838 IVF589837:IVF589838 JFB589837:JFB589838 JOX589837:JOX589838 JYT589837:JYT589838 KIP589837:KIP589838 KSL589837:KSL589838 LCH589837:LCH589838 LMD589837:LMD589838 LVZ589837:LVZ589838 MFV589837:MFV589838 MPR589837:MPR589838 MZN589837:MZN589838 NJJ589837:NJJ589838 NTF589837:NTF589838 ODB589837:ODB589838 OMX589837:OMX589838 OWT589837:OWT589838 PGP589837:PGP589838 PQL589837:PQL589838 QAH589837:QAH589838 QKD589837:QKD589838 QTZ589837:QTZ589838 RDV589837:RDV589838 RNR589837:RNR589838 RXN589837:RXN589838 SHJ589837:SHJ589838 SRF589837:SRF589838 TBB589837:TBB589838 TKX589837:TKX589838 TUT589837:TUT589838 UEP589837:UEP589838 UOL589837:UOL589838 UYH589837:UYH589838 VID589837:VID589838 VRZ589837:VRZ589838 WBV589837:WBV589838 WLR589837:WLR589838 WVN589837:WVN589838 F655373:F655374 JB655373:JB655374 SX655373:SX655374 ACT655373:ACT655374 AMP655373:AMP655374 AWL655373:AWL655374 BGH655373:BGH655374 BQD655373:BQD655374 BZZ655373:BZZ655374 CJV655373:CJV655374 CTR655373:CTR655374 DDN655373:DDN655374 DNJ655373:DNJ655374 DXF655373:DXF655374 EHB655373:EHB655374 EQX655373:EQX655374 FAT655373:FAT655374 FKP655373:FKP655374 FUL655373:FUL655374 GEH655373:GEH655374 GOD655373:GOD655374 GXZ655373:GXZ655374 HHV655373:HHV655374 HRR655373:HRR655374 IBN655373:IBN655374 ILJ655373:ILJ655374 IVF655373:IVF655374 JFB655373:JFB655374 JOX655373:JOX655374 JYT655373:JYT655374 KIP655373:KIP655374 KSL655373:KSL655374 LCH655373:LCH655374 LMD655373:LMD655374 LVZ655373:LVZ655374 MFV655373:MFV655374 MPR655373:MPR655374 MZN655373:MZN655374 NJJ655373:NJJ655374 NTF655373:NTF655374 ODB655373:ODB655374 OMX655373:OMX655374 OWT655373:OWT655374 PGP655373:PGP655374 PQL655373:PQL655374 QAH655373:QAH655374 QKD655373:QKD655374 QTZ655373:QTZ655374 RDV655373:RDV655374 RNR655373:RNR655374 RXN655373:RXN655374 SHJ655373:SHJ655374 SRF655373:SRF655374 TBB655373:TBB655374 TKX655373:TKX655374 TUT655373:TUT655374 UEP655373:UEP655374 UOL655373:UOL655374 UYH655373:UYH655374 VID655373:VID655374 VRZ655373:VRZ655374 WBV655373:WBV655374 WLR655373:WLR655374 WVN655373:WVN655374 F720909:F720910 JB720909:JB720910 SX720909:SX720910 ACT720909:ACT720910 AMP720909:AMP720910 AWL720909:AWL720910 BGH720909:BGH720910 BQD720909:BQD720910 BZZ720909:BZZ720910 CJV720909:CJV720910 CTR720909:CTR720910 DDN720909:DDN720910 DNJ720909:DNJ720910 DXF720909:DXF720910 EHB720909:EHB720910 EQX720909:EQX720910 FAT720909:FAT720910 FKP720909:FKP720910 FUL720909:FUL720910 GEH720909:GEH720910 GOD720909:GOD720910 GXZ720909:GXZ720910 HHV720909:HHV720910 HRR720909:HRR720910 IBN720909:IBN720910 ILJ720909:ILJ720910 IVF720909:IVF720910 JFB720909:JFB720910 JOX720909:JOX720910 JYT720909:JYT720910 KIP720909:KIP720910 KSL720909:KSL720910 LCH720909:LCH720910 LMD720909:LMD720910 LVZ720909:LVZ720910 MFV720909:MFV720910 MPR720909:MPR720910 MZN720909:MZN720910 NJJ720909:NJJ720910 NTF720909:NTF720910 ODB720909:ODB720910 OMX720909:OMX720910 OWT720909:OWT720910 PGP720909:PGP720910 PQL720909:PQL720910 QAH720909:QAH720910 QKD720909:QKD720910 QTZ720909:QTZ720910 RDV720909:RDV720910 RNR720909:RNR720910 RXN720909:RXN720910 SHJ720909:SHJ720910 SRF720909:SRF720910 TBB720909:TBB720910 TKX720909:TKX720910 TUT720909:TUT720910 UEP720909:UEP720910 UOL720909:UOL720910 UYH720909:UYH720910 VID720909:VID720910 VRZ720909:VRZ720910 WBV720909:WBV720910 WLR720909:WLR720910 WVN720909:WVN720910 F786445:F786446 JB786445:JB786446 SX786445:SX786446 ACT786445:ACT786446 AMP786445:AMP786446 AWL786445:AWL786446 BGH786445:BGH786446 BQD786445:BQD786446 BZZ786445:BZZ786446 CJV786445:CJV786446 CTR786445:CTR786446 DDN786445:DDN786446 DNJ786445:DNJ786446 DXF786445:DXF786446 EHB786445:EHB786446 EQX786445:EQX786446 FAT786445:FAT786446 FKP786445:FKP786446 FUL786445:FUL786446 GEH786445:GEH786446 GOD786445:GOD786446 GXZ786445:GXZ786446 HHV786445:HHV786446 HRR786445:HRR786446 IBN786445:IBN786446 ILJ786445:ILJ786446 IVF786445:IVF786446 JFB786445:JFB786446 JOX786445:JOX786446 JYT786445:JYT786446 KIP786445:KIP786446 KSL786445:KSL786446 LCH786445:LCH786446 LMD786445:LMD786446 LVZ786445:LVZ786446 MFV786445:MFV786446 MPR786445:MPR786446 MZN786445:MZN786446 NJJ786445:NJJ786446 NTF786445:NTF786446 ODB786445:ODB786446 OMX786445:OMX786446 OWT786445:OWT786446 PGP786445:PGP786446 PQL786445:PQL786446 QAH786445:QAH786446 QKD786445:QKD786446 QTZ786445:QTZ786446 RDV786445:RDV786446 RNR786445:RNR786446 RXN786445:RXN786446 SHJ786445:SHJ786446 SRF786445:SRF786446 TBB786445:TBB786446 TKX786445:TKX786446 TUT786445:TUT786446 UEP786445:UEP786446 UOL786445:UOL786446 UYH786445:UYH786446 VID786445:VID786446 VRZ786445:VRZ786446 WBV786445:WBV786446 WLR786445:WLR786446 WVN786445:WVN786446 F851981:F851982 JB851981:JB851982 SX851981:SX851982 ACT851981:ACT851982 AMP851981:AMP851982 AWL851981:AWL851982 BGH851981:BGH851982 BQD851981:BQD851982 BZZ851981:BZZ851982 CJV851981:CJV851982 CTR851981:CTR851982 DDN851981:DDN851982 DNJ851981:DNJ851982 DXF851981:DXF851982 EHB851981:EHB851982 EQX851981:EQX851982 FAT851981:FAT851982 FKP851981:FKP851982 FUL851981:FUL851982 GEH851981:GEH851982 GOD851981:GOD851982 GXZ851981:GXZ851982 HHV851981:HHV851982 HRR851981:HRR851982 IBN851981:IBN851982 ILJ851981:ILJ851982 IVF851981:IVF851982 JFB851981:JFB851982 JOX851981:JOX851982 JYT851981:JYT851982 KIP851981:KIP851982 KSL851981:KSL851982 LCH851981:LCH851982 LMD851981:LMD851982 LVZ851981:LVZ851982 MFV851981:MFV851982 MPR851981:MPR851982 MZN851981:MZN851982 NJJ851981:NJJ851982 NTF851981:NTF851982 ODB851981:ODB851982 OMX851981:OMX851982 OWT851981:OWT851982 PGP851981:PGP851982 PQL851981:PQL851982 QAH851981:QAH851982 QKD851981:QKD851982 QTZ851981:QTZ851982 RDV851981:RDV851982 RNR851981:RNR851982 RXN851981:RXN851982 SHJ851981:SHJ851982 SRF851981:SRF851982 TBB851981:TBB851982 TKX851981:TKX851982 TUT851981:TUT851982 UEP851981:UEP851982 UOL851981:UOL851982 UYH851981:UYH851982 VID851981:VID851982 VRZ851981:VRZ851982 WBV851981:WBV851982 WLR851981:WLR851982 WVN851981:WVN851982 F917517:F917518 JB917517:JB917518 SX917517:SX917518 ACT917517:ACT917518 AMP917517:AMP917518 AWL917517:AWL917518 BGH917517:BGH917518 BQD917517:BQD917518 BZZ917517:BZZ917518 CJV917517:CJV917518 CTR917517:CTR917518 DDN917517:DDN917518 DNJ917517:DNJ917518 DXF917517:DXF917518 EHB917517:EHB917518 EQX917517:EQX917518 FAT917517:FAT917518 FKP917517:FKP917518 FUL917517:FUL917518 GEH917517:GEH917518 GOD917517:GOD917518 GXZ917517:GXZ917518 HHV917517:HHV917518 HRR917517:HRR917518 IBN917517:IBN917518 ILJ917517:ILJ917518 IVF917517:IVF917518 JFB917517:JFB917518 JOX917517:JOX917518 JYT917517:JYT917518 KIP917517:KIP917518 KSL917517:KSL917518 LCH917517:LCH917518 LMD917517:LMD917518 LVZ917517:LVZ917518 MFV917517:MFV917518 MPR917517:MPR917518 MZN917517:MZN917518 NJJ917517:NJJ917518 NTF917517:NTF917518 ODB917517:ODB917518 OMX917517:OMX917518 OWT917517:OWT917518 PGP917517:PGP917518 PQL917517:PQL917518 QAH917517:QAH917518 QKD917517:QKD917518 QTZ917517:QTZ917518 RDV917517:RDV917518 RNR917517:RNR917518 RXN917517:RXN917518 SHJ917517:SHJ917518 SRF917517:SRF917518 TBB917517:TBB917518 TKX917517:TKX917518 TUT917517:TUT917518 UEP917517:UEP917518 UOL917517:UOL917518 UYH917517:UYH917518 VID917517:VID917518 VRZ917517:VRZ917518 WBV917517:WBV917518 WLR917517:WLR917518 WVN917517:WVN917518 F983053:F983054 JB983053:JB983054 SX983053:SX983054 ACT983053:ACT983054 AMP983053:AMP983054 AWL983053:AWL983054 BGH983053:BGH983054 BQD983053:BQD983054 BZZ983053:BZZ983054 CJV983053:CJV983054 CTR983053:CTR983054 DDN983053:DDN983054 DNJ983053:DNJ983054 DXF983053:DXF983054 EHB983053:EHB983054 EQX983053:EQX983054 FAT983053:FAT983054 FKP983053:FKP983054 FUL983053:FUL983054 GEH983053:GEH983054 GOD983053:GOD983054 GXZ983053:GXZ983054 HHV983053:HHV983054 HRR983053:HRR983054 IBN983053:IBN983054 ILJ983053:ILJ983054 IVF983053:IVF983054 JFB983053:JFB983054 JOX983053:JOX983054 JYT983053:JYT983054 KIP983053:KIP983054 KSL983053:KSL983054 LCH983053:LCH983054 LMD983053:LMD983054 LVZ983053:LVZ983054 MFV983053:MFV983054 MPR983053:MPR983054 MZN983053:MZN983054 NJJ983053:NJJ983054 NTF983053:NTF983054 ODB983053:ODB983054 OMX983053:OMX983054 OWT983053:OWT983054 PGP983053:PGP983054 PQL983053:PQL983054 QAH983053:QAH983054 QKD983053:QKD983054 QTZ983053:QTZ983054 RDV983053:RDV983054 RNR983053:RNR983054 RXN983053:RXN983054 SHJ983053:SHJ983054 SRF983053:SRF983054 TBB983053:TBB983054 TKX983053:TKX983054 TUT983053:TUT983054 UEP983053:UEP983054 UOL983053:UOL983054 UYH983053:UYH983054 VID983053:VID983054 VRZ983053:VRZ983054 WBV983053:WBV983054 WLR983053:WLR983054 WVN983053:WVN983054 H12:H14 JD12:JD14 SZ12:SZ14 ACV12:ACV14 AMR12:AMR14 AWN12:AWN14 BGJ12:BGJ14 BQF12:BQF14 CAB12:CAB14 CJX12:CJX14 CTT12:CTT14 DDP12:DDP14 DNL12:DNL14 DXH12:DXH14 EHD12:EHD14 EQZ12:EQZ14 FAV12:FAV14 FKR12:FKR14 FUN12:FUN14 GEJ12:GEJ14 GOF12:GOF14 GYB12:GYB14 HHX12:HHX14 HRT12:HRT14 IBP12:IBP14 ILL12:ILL14 IVH12:IVH14 JFD12:JFD14 JOZ12:JOZ14 JYV12:JYV14 KIR12:KIR14 KSN12:KSN14 LCJ12:LCJ14 LMF12:LMF14 LWB12:LWB14 MFX12:MFX14 MPT12:MPT14 MZP12:MZP14 NJL12:NJL14 NTH12:NTH14 ODD12:ODD14 OMZ12:OMZ14 OWV12:OWV14 PGR12:PGR14 PQN12:PQN14 QAJ12:QAJ14 QKF12:QKF14 QUB12:QUB14 RDX12:RDX14 RNT12:RNT14 RXP12:RXP14 SHL12:SHL14 SRH12:SRH14 TBD12:TBD14 TKZ12:TKZ14 TUV12:TUV14 UER12:UER14 UON12:UON14 UYJ12:UYJ14 VIF12:VIF14 VSB12:VSB14 WBX12:WBX14 WLT12:WLT14 WVP12:WVP14 H65548:H65550 JD65548:JD65550 SZ65548:SZ65550 ACV65548:ACV65550 AMR65548:AMR65550 AWN65548:AWN65550 BGJ65548:BGJ65550 BQF65548:BQF65550 CAB65548:CAB65550 CJX65548:CJX65550 CTT65548:CTT65550 DDP65548:DDP65550 DNL65548:DNL65550 DXH65548:DXH65550 EHD65548:EHD65550 EQZ65548:EQZ65550 FAV65548:FAV65550 FKR65548:FKR65550 FUN65548:FUN65550 GEJ65548:GEJ65550 GOF65548:GOF65550 GYB65548:GYB65550 HHX65548:HHX65550 HRT65548:HRT65550 IBP65548:IBP65550 ILL65548:ILL65550 IVH65548:IVH65550 JFD65548:JFD65550 JOZ65548:JOZ65550 JYV65548:JYV65550 KIR65548:KIR65550 KSN65548:KSN65550 LCJ65548:LCJ65550 LMF65548:LMF65550 LWB65548:LWB65550 MFX65548:MFX65550 MPT65548:MPT65550 MZP65548:MZP65550 NJL65548:NJL65550 NTH65548:NTH65550 ODD65548:ODD65550 OMZ65548:OMZ65550 OWV65548:OWV65550 PGR65548:PGR65550 PQN65548:PQN65550 QAJ65548:QAJ65550 QKF65548:QKF65550 QUB65548:QUB65550 RDX65548:RDX65550 RNT65548:RNT65550 RXP65548:RXP65550 SHL65548:SHL65550 SRH65548:SRH65550 TBD65548:TBD65550 TKZ65548:TKZ65550 TUV65548:TUV65550 UER65548:UER65550 UON65548:UON65550 UYJ65548:UYJ65550 VIF65548:VIF65550 VSB65548:VSB65550 WBX65548:WBX65550 WLT65548:WLT65550 WVP65548:WVP65550 H131084:H131086 JD131084:JD131086 SZ131084:SZ131086 ACV131084:ACV131086 AMR131084:AMR131086 AWN131084:AWN131086 BGJ131084:BGJ131086 BQF131084:BQF131086 CAB131084:CAB131086 CJX131084:CJX131086 CTT131084:CTT131086 DDP131084:DDP131086 DNL131084:DNL131086 DXH131084:DXH131086 EHD131084:EHD131086 EQZ131084:EQZ131086 FAV131084:FAV131086 FKR131084:FKR131086 FUN131084:FUN131086 GEJ131084:GEJ131086 GOF131084:GOF131086 GYB131084:GYB131086 HHX131084:HHX131086 HRT131084:HRT131086 IBP131084:IBP131086 ILL131084:ILL131086 IVH131084:IVH131086 JFD131084:JFD131086 JOZ131084:JOZ131086 JYV131084:JYV131086 KIR131084:KIR131086 KSN131084:KSN131086 LCJ131084:LCJ131086 LMF131084:LMF131086 LWB131084:LWB131086 MFX131084:MFX131086 MPT131084:MPT131086 MZP131084:MZP131086 NJL131084:NJL131086 NTH131084:NTH131086 ODD131084:ODD131086 OMZ131084:OMZ131086 OWV131084:OWV131086 PGR131084:PGR131086 PQN131084:PQN131086 QAJ131084:QAJ131086 QKF131084:QKF131086 QUB131084:QUB131086 RDX131084:RDX131086 RNT131084:RNT131086 RXP131084:RXP131086 SHL131084:SHL131086 SRH131084:SRH131086 TBD131084:TBD131086 TKZ131084:TKZ131086 TUV131084:TUV131086 UER131084:UER131086 UON131084:UON131086 UYJ131084:UYJ131086 VIF131084:VIF131086 VSB131084:VSB131086 WBX131084:WBX131086 WLT131084:WLT131086 WVP131084:WVP131086 H196620:H196622 JD196620:JD196622 SZ196620:SZ196622 ACV196620:ACV196622 AMR196620:AMR196622 AWN196620:AWN196622 BGJ196620:BGJ196622 BQF196620:BQF196622 CAB196620:CAB196622 CJX196620:CJX196622 CTT196620:CTT196622 DDP196620:DDP196622 DNL196620:DNL196622 DXH196620:DXH196622 EHD196620:EHD196622 EQZ196620:EQZ196622 FAV196620:FAV196622 FKR196620:FKR196622 FUN196620:FUN196622 GEJ196620:GEJ196622 GOF196620:GOF196622 GYB196620:GYB196622 HHX196620:HHX196622 HRT196620:HRT196622 IBP196620:IBP196622 ILL196620:ILL196622 IVH196620:IVH196622 JFD196620:JFD196622 JOZ196620:JOZ196622 JYV196620:JYV196622 KIR196620:KIR196622 KSN196620:KSN196622 LCJ196620:LCJ196622 LMF196620:LMF196622 LWB196620:LWB196622 MFX196620:MFX196622 MPT196620:MPT196622 MZP196620:MZP196622 NJL196620:NJL196622 NTH196620:NTH196622 ODD196620:ODD196622 OMZ196620:OMZ196622 OWV196620:OWV196622 PGR196620:PGR196622 PQN196620:PQN196622 QAJ196620:QAJ196622 QKF196620:QKF196622 QUB196620:QUB196622 RDX196620:RDX196622 RNT196620:RNT196622 RXP196620:RXP196622 SHL196620:SHL196622 SRH196620:SRH196622 TBD196620:TBD196622 TKZ196620:TKZ196622 TUV196620:TUV196622 UER196620:UER196622 UON196620:UON196622 UYJ196620:UYJ196622 VIF196620:VIF196622 VSB196620:VSB196622 WBX196620:WBX196622 WLT196620:WLT196622 WVP196620:WVP196622 H262156:H262158 JD262156:JD262158 SZ262156:SZ262158 ACV262156:ACV262158 AMR262156:AMR262158 AWN262156:AWN262158 BGJ262156:BGJ262158 BQF262156:BQF262158 CAB262156:CAB262158 CJX262156:CJX262158 CTT262156:CTT262158 DDP262156:DDP262158 DNL262156:DNL262158 DXH262156:DXH262158 EHD262156:EHD262158 EQZ262156:EQZ262158 FAV262156:FAV262158 FKR262156:FKR262158 FUN262156:FUN262158 GEJ262156:GEJ262158 GOF262156:GOF262158 GYB262156:GYB262158 HHX262156:HHX262158 HRT262156:HRT262158 IBP262156:IBP262158 ILL262156:ILL262158 IVH262156:IVH262158 JFD262156:JFD262158 JOZ262156:JOZ262158 JYV262156:JYV262158 KIR262156:KIR262158 KSN262156:KSN262158 LCJ262156:LCJ262158 LMF262156:LMF262158 LWB262156:LWB262158 MFX262156:MFX262158 MPT262156:MPT262158 MZP262156:MZP262158 NJL262156:NJL262158 NTH262156:NTH262158 ODD262156:ODD262158 OMZ262156:OMZ262158 OWV262156:OWV262158 PGR262156:PGR262158 PQN262156:PQN262158 QAJ262156:QAJ262158 QKF262156:QKF262158 QUB262156:QUB262158 RDX262156:RDX262158 RNT262156:RNT262158 RXP262156:RXP262158 SHL262156:SHL262158 SRH262156:SRH262158 TBD262156:TBD262158 TKZ262156:TKZ262158 TUV262156:TUV262158 UER262156:UER262158 UON262156:UON262158 UYJ262156:UYJ262158 VIF262156:VIF262158 VSB262156:VSB262158 WBX262156:WBX262158 WLT262156:WLT262158 WVP262156:WVP262158 H327692:H327694 JD327692:JD327694 SZ327692:SZ327694 ACV327692:ACV327694 AMR327692:AMR327694 AWN327692:AWN327694 BGJ327692:BGJ327694 BQF327692:BQF327694 CAB327692:CAB327694 CJX327692:CJX327694 CTT327692:CTT327694 DDP327692:DDP327694 DNL327692:DNL327694 DXH327692:DXH327694 EHD327692:EHD327694 EQZ327692:EQZ327694 FAV327692:FAV327694 FKR327692:FKR327694 FUN327692:FUN327694 GEJ327692:GEJ327694 GOF327692:GOF327694 GYB327692:GYB327694 HHX327692:HHX327694 HRT327692:HRT327694 IBP327692:IBP327694 ILL327692:ILL327694 IVH327692:IVH327694 JFD327692:JFD327694 JOZ327692:JOZ327694 JYV327692:JYV327694 KIR327692:KIR327694 KSN327692:KSN327694 LCJ327692:LCJ327694 LMF327692:LMF327694 LWB327692:LWB327694 MFX327692:MFX327694 MPT327692:MPT327694 MZP327692:MZP327694 NJL327692:NJL327694 NTH327692:NTH327694 ODD327692:ODD327694 OMZ327692:OMZ327694 OWV327692:OWV327694 PGR327692:PGR327694 PQN327692:PQN327694 QAJ327692:QAJ327694 QKF327692:QKF327694 QUB327692:QUB327694 RDX327692:RDX327694 RNT327692:RNT327694 RXP327692:RXP327694 SHL327692:SHL327694 SRH327692:SRH327694 TBD327692:TBD327694 TKZ327692:TKZ327694 TUV327692:TUV327694 UER327692:UER327694 UON327692:UON327694 UYJ327692:UYJ327694 VIF327692:VIF327694 VSB327692:VSB327694 WBX327692:WBX327694 WLT327692:WLT327694 WVP327692:WVP327694 H393228:H393230 JD393228:JD393230 SZ393228:SZ393230 ACV393228:ACV393230 AMR393228:AMR393230 AWN393228:AWN393230 BGJ393228:BGJ393230 BQF393228:BQF393230 CAB393228:CAB393230 CJX393228:CJX393230 CTT393228:CTT393230 DDP393228:DDP393230 DNL393228:DNL393230 DXH393228:DXH393230 EHD393228:EHD393230 EQZ393228:EQZ393230 FAV393228:FAV393230 FKR393228:FKR393230 FUN393228:FUN393230 GEJ393228:GEJ393230 GOF393228:GOF393230 GYB393228:GYB393230 HHX393228:HHX393230 HRT393228:HRT393230 IBP393228:IBP393230 ILL393228:ILL393230 IVH393228:IVH393230 JFD393228:JFD393230 JOZ393228:JOZ393230 JYV393228:JYV393230 KIR393228:KIR393230 KSN393228:KSN393230 LCJ393228:LCJ393230 LMF393228:LMF393230 LWB393228:LWB393230 MFX393228:MFX393230 MPT393228:MPT393230 MZP393228:MZP393230 NJL393228:NJL393230 NTH393228:NTH393230 ODD393228:ODD393230 OMZ393228:OMZ393230 OWV393228:OWV393230 PGR393228:PGR393230 PQN393228:PQN393230 QAJ393228:QAJ393230 QKF393228:QKF393230 QUB393228:QUB393230 RDX393228:RDX393230 RNT393228:RNT393230 RXP393228:RXP393230 SHL393228:SHL393230 SRH393228:SRH393230 TBD393228:TBD393230 TKZ393228:TKZ393230 TUV393228:TUV393230 UER393228:UER393230 UON393228:UON393230 UYJ393228:UYJ393230 VIF393228:VIF393230 VSB393228:VSB393230 WBX393228:WBX393230 WLT393228:WLT393230 WVP393228:WVP393230 H458764:H458766 JD458764:JD458766 SZ458764:SZ458766 ACV458764:ACV458766 AMR458764:AMR458766 AWN458764:AWN458766 BGJ458764:BGJ458766 BQF458764:BQF458766 CAB458764:CAB458766 CJX458764:CJX458766 CTT458764:CTT458766 DDP458764:DDP458766 DNL458764:DNL458766 DXH458764:DXH458766 EHD458764:EHD458766 EQZ458764:EQZ458766 FAV458764:FAV458766 FKR458764:FKR458766 FUN458764:FUN458766 GEJ458764:GEJ458766 GOF458764:GOF458766 GYB458764:GYB458766 HHX458764:HHX458766 HRT458764:HRT458766 IBP458764:IBP458766 ILL458764:ILL458766 IVH458764:IVH458766 JFD458764:JFD458766 JOZ458764:JOZ458766 JYV458764:JYV458766 KIR458764:KIR458766 KSN458764:KSN458766 LCJ458764:LCJ458766 LMF458764:LMF458766 LWB458764:LWB458766 MFX458764:MFX458766 MPT458764:MPT458766 MZP458764:MZP458766 NJL458764:NJL458766 NTH458764:NTH458766 ODD458764:ODD458766 OMZ458764:OMZ458766 OWV458764:OWV458766 PGR458764:PGR458766 PQN458764:PQN458766 QAJ458764:QAJ458766 QKF458764:QKF458766 QUB458764:QUB458766 RDX458764:RDX458766 RNT458764:RNT458766 RXP458764:RXP458766 SHL458764:SHL458766 SRH458764:SRH458766 TBD458764:TBD458766 TKZ458764:TKZ458766 TUV458764:TUV458766 UER458764:UER458766 UON458764:UON458766 UYJ458764:UYJ458766 VIF458764:VIF458766 VSB458764:VSB458766 WBX458764:WBX458766 WLT458764:WLT458766 WVP458764:WVP458766 H524300:H524302 JD524300:JD524302 SZ524300:SZ524302 ACV524300:ACV524302 AMR524300:AMR524302 AWN524300:AWN524302 BGJ524300:BGJ524302 BQF524300:BQF524302 CAB524300:CAB524302 CJX524300:CJX524302 CTT524300:CTT524302 DDP524300:DDP524302 DNL524300:DNL524302 DXH524300:DXH524302 EHD524300:EHD524302 EQZ524300:EQZ524302 FAV524300:FAV524302 FKR524300:FKR524302 FUN524300:FUN524302 GEJ524300:GEJ524302 GOF524300:GOF524302 GYB524300:GYB524302 HHX524300:HHX524302 HRT524300:HRT524302 IBP524300:IBP524302 ILL524300:ILL524302 IVH524300:IVH524302 JFD524300:JFD524302 JOZ524300:JOZ524302 JYV524300:JYV524302 KIR524300:KIR524302 KSN524300:KSN524302 LCJ524300:LCJ524302 LMF524300:LMF524302 LWB524300:LWB524302 MFX524300:MFX524302 MPT524300:MPT524302 MZP524300:MZP524302 NJL524300:NJL524302 NTH524300:NTH524302 ODD524300:ODD524302 OMZ524300:OMZ524302 OWV524300:OWV524302 PGR524300:PGR524302 PQN524300:PQN524302 QAJ524300:QAJ524302 QKF524300:QKF524302 QUB524300:QUB524302 RDX524300:RDX524302 RNT524300:RNT524302 RXP524300:RXP524302 SHL524300:SHL524302 SRH524300:SRH524302 TBD524300:TBD524302 TKZ524300:TKZ524302 TUV524300:TUV524302 UER524300:UER524302 UON524300:UON524302 UYJ524300:UYJ524302 VIF524300:VIF524302 VSB524300:VSB524302 WBX524300:WBX524302 WLT524300:WLT524302 WVP524300:WVP524302 H589836:H589838 JD589836:JD589838 SZ589836:SZ589838 ACV589836:ACV589838 AMR589836:AMR589838 AWN589836:AWN589838 BGJ589836:BGJ589838 BQF589836:BQF589838 CAB589836:CAB589838 CJX589836:CJX589838 CTT589836:CTT589838 DDP589836:DDP589838 DNL589836:DNL589838 DXH589836:DXH589838 EHD589836:EHD589838 EQZ589836:EQZ589838 FAV589836:FAV589838 FKR589836:FKR589838 FUN589836:FUN589838 GEJ589836:GEJ589838 GOF589836:GOF589838 GYB589836:GYB589838 HHX589836:HHX589838 HRT589836:HRT589838 IBP589836:IBP589838 ILL589836:ILL589838 IVH589836:IVH589838 JFD589836:JFD589838 JOZ589836:JOZ589838 JYV589836:JYV589838 KIR589836:KIR589838 KSN589836:KSN589838 LCJ589836:LCJ589838 LMF589836:LMF589838 LWB589836:LWB589838 MFX589836:MFX589838 MPT589836:MPT589838 MZP589836:MZP589838 NJL589836:NJL589838 NTH589836:NTH589838 ODD589836:ODD589838 OMZ589836:OMZ589838 OWV589836:OWV589838 PGR589836:PGR589838 PQN589836:PQN589838 QAJ589836:QAJ589838 QKF589836:QKF589838 QUB589836:QUB589838 RDX589836:RDX589838 RNT589836:RNT589838 RXP589836:RXP589838 SHL589836:SHL589838 SRH589836:SRH589838 TBD589836:TBD589838 TKZ589836:TKZ589838 TUV589836:TUV589838 UER589836:UER589838 UON589836:UON589838 UYJ589836:UYJ589838 VIF589836:VIF589838 VSB589836:VSB589838 WBX589836:WBX589838 WLT589836:WLT589838 WVP589836:WVP589838 H655372:H655374 JD655372:JD655374 SZ655372:SZ655374 ACV655372:ACV655374 AMR655372:AMR655374 AWN655372:AWN655374 BGJ655372:BGJ655374 BQF655372:BQF655374 CAB655372:CAB655374 CJX655372:CJX655374 CTT655372:CTT655374 DDP655372:DDP655374 DNL655372:DNL655374 DXH655372:DXH655374 EHD655372:EHD655374 EQZ655372:EQZ655374 FAV655372:FAV655374 FKR655372:FKR655374 FUN655372:FUN655374 GEJ655372:GEJ655374 GOF655372:GOF655374 GYB655372:GYB655374 HHX655372:HHX655374 HRT655372:HRT655374 IBP655372:IBP655374 ILL655372:ILL655374 IVH655372:IVH655374 JFD655372:JFD655374 JOZ655372:JOZ655374 JYV655372:JYV655374 KIR655372:KIR655374 KSN655372:KSN655374 LCJ655372:LCJ655374 LMF655372:LMF655374 LWB655372:LWB655374 MFX655372:MFX655374 MPT655372:MPT655374 MZP655372:MZP655374 NJL655372:NJL655374 NTH655372:NTH655374 ODD655372:ODD655374 OMZ655372:OMZ655374 OWV655372:OWV655374 PGR655372:PGR655374 PQN655372:PQN655374 QAJ655372:QAJ655374 QKF655372:QKF655374 QUB655372:QUB655374 RDX655372:RDX655374 RNT655372:RNT655374 RXP655372:RXP655374 SHL655372:SHL655374 SRH655372:SRH655374 TBD655372:TBD655374 TKZ655372:TKZ655374 TUV655372:TUV655374 UER655372:UER655374 UON655372:UON655374 UYJ655372:UYJ655374 VIF655372:VIF655374 VSB655372:VSB655374 WBX655372:WBX655374 WLT655372:WLT655374 WVP655372:WVP655374 H720908:H720910 JD720908:JD720910 SZ720908:SZ720910 ACV720908:ACV720910 AMR720908:AMR720910 AWN720908:AWN720910 BGJ720908:BGJ720910 BQF720908:BQF720910 CAB720908:CAB720910 CJX720908:CJX720910 CTT720908:CTT720910 DDP720908:DDP720910 DNL720908:DNL720910 DXH720908:DXH720910 EHD720908:EHD720910 EQZ720908:EQZ720910 FAV720908:FAV720910 FKR720908:FKR720910 FUN720908:FUN720910 GEJ720908:GEJ720910 GOF720908:GOF720910 GYB720908:GYB720910 HHX720908:HHX720910 HRT720908:HRT720910 IBP720908:IBP720910 ILL720908:ILL720910 IVH720908:IVH720910 JFD720908:JFD720910 JOZ720908:JOZ720910 JYV720908:JYV720910 KIR720908:KIR720910 KSN720908:KSN720910 LCJ720908:LCJ720910 LMF720908:LMF720910 LWB720908:LWB720910 MFX720908:MFX720910 MPT720908:MPT720910 MZP720908:MZP720910 NJL720908:NJL720910 NTH720908:NTH720910 ODD720908:ODD720910 OMZ720908:OMZ720910 OWV720908:OWV720910 PGR720908:PGR720910 PQN720908:PQN720910 QAJ720908:QAJ720910 QKF720908:QKF720910 QUB720908:QUB720910 RDX720908:RDX720910 RNT720908:RNT720910 RXP720908:RXP720910 SHL720908:SHL720910 SRH720908:SRH720910 TBD720908:TBD720910 TKZ720908:TKZ720910 TUV720908:TUV720910 UER720908:UER720910 UON720908:UON720910 UYJ720908:UYJ720910 VIF720908:VIF720910 VSB720908:VSB720910 WBX720908:WBX720910 WLT720908:WLT720910 WVP720908:WVP720910 H786444:H786446 JD786444:JD786446 SZ786444:SZ786446 ACV786444:ACV786446 AMR786444:AMR786446 AWN786444:AWN786446 BGJ786444:BGJ786446 BQF786444:BQF786446 CAB786444:CAB786446 CJX786444:CJX786446 CTT786444:CTT786446 DDP786444:DDP786446 DNL786444:DNL786446 DXH786444:DXH786446 EHD786444:EHD786446 EQZ786444:EQZ786446 FAV786444:FAV786446 FKR786444:FKR786446 FUN786444:FUN786446 GEJ786444:GEJ786446 GOF786444:GOF786446 GYB786444:GYB786446 HHX786444:HHX786446 HRT786444:HRT786446 IBP786444:IBP786446 ILL786444:ILL786446 IVH786444:IVH786446 JFD786444:JFD786446 JOZ786444:JOZ786446 JYV786444:JYV786446 KIR786444:KIR786446 KSN786444:KSN786446 LCJ786444:LCJ786446 LMF786444:LMF786446 LWB786444:LWB786446 MFX786444:MFX786446 MPT786444:MPT786446 MZP786444:MZP786446 NJL786444:NJL786446 NTH786444:NTH786446 ODD786444:ODD786446 OMZ786444:OMZ786446 OWV786444:OWV786446 PGR786444:PGR786446 PQN786444:PQN786446 QAJ786444:QAJ786446 QKF786444:QKF786446 QUB786444:QUB786446 RDX786444:RDX786446 RNT786444:RNT786446 RXP786444:RXP786446 SHL786444:SHL786446 SRH786444:SRH786446 TBD786444:TBD786446 TKZ786444:TKZ786446 TUV786444:TUV786446 UER786444:UER786446 UON786444:UON786446 UYJ786444:UYJ786446 VIF786444:VIF786446 VSB786444:VSB786446 WBX786444:WBX786446 WLT786444:WLT786446 WVP786444:WVP786446 H851980:H851982 JD851980:JD851982 SZ851980:SZ851982 ACV851980:ACV851982 AMR851980:AMR851982 AWN851980:AWN851982 BGJ851980:BGJ851982 BQF851980:BQF851982 CAB851980:CAB851982 CJX851980:CJX851982 CTT851980:CTT851982 DDP851980:DDP851982 DNL851980:DNL851982 DXH851980:DXH851982 EHD851980:EHD851982 EQZ851980:EQZ851982 FAV851980:FAV851982 FKR851980:FKR851982 FUN851980:FUN851982 GEJ851980:GEJ851982 GOF851980:GOF851982 GYB851980:GYB851982 HHX851980:HHX851982 HRT851980:HRT851982 IBP851980:IBP851982 ILL851980:ILL851982 IVH851980:IVH851982 JFD851980:JFD851982 JOZ851980:JOZ851982 JYV851980:JYV851982 KIR851980:KIR851982 KSN851980:KSN851982 LCJ851980:LCJ851982 LMF851980:LMF851982 LWB851980:LWB851982 MFX851980:MFX851982 MPT851980:MPT851982 MZP851980:MZP851982 NJL851980:NJL851982 NTH851980:NTH851982 ODD851980:ODD851982 OMZ851980:OMZ851982 OWV851980:OWV851982 PGR851980:PGR851982 PQN851980:PQN851982 QAJ851980:QAJ851982 QKF851980:QKF851982 QUB851980:QUB851982 RDX851980:RDX851982 RNT851980:RNT851982 RXP851980:RXP851982 SHL851980:SHL851982 SRH851980:SRH851982 TBD851980:TBD851982 TKZ851980:TKZ851982 TUV851980:TUV851982 UER851980:UER851982 UON851980:UON851982 UYJ851980:UYJ851982 VIF851980:VIF851982 VSB851980:VSB851982 WBX851980:WBX851982 WLT851980:WLT851982 WVP851980:WVP851982 H917516:H917518 JD917516:JD917518 SZ917516:SZ917518 ACV917516:ACV917518 AMR917516:AMR917518 AWN917516:AWN917518 BGJ917516:BGJ917518 BQF917516:BQF917518 CAB917516:CAB917518 CJX917516:CJX917518 CTT917516:CTT917518 DDP917516:DDP917518 DNL917516:DNL917518 DXH917516:DXH917518 EHD917516:EHD917518 EQZ917516:EQZ917518 FAV917516:FAV917518 FKR917516:FKR917518 FUN917516:FUN917518 GEJ917516:GEJ917518 GOF917516:GOF917518 GYB917516:GYB917518 HHX917516:HHX917518 HRT917516:HRT917518 IBP917516:IBP917518 ILL917516:ILL917518 IVH917516:IVH917518 JFD917516:JFD917518 JOZ917516:JOZ917518 JYV917516:JYV917518 KIR917516:KIR917518 KSN917516:KSN917518 LCJ917516:LCJ917518 LMF917516:LMF917518 LWB917516:LWB917518 MFX917516:MFX917518 MPT917516:MPT917518 MZP917516:MZP917518 NJL917516:NJL917518 NTH917516:NTH917518 ODD917516:ODD917518 OMZ917516:OMZ917518 OWV917516:OWV917518 PGR917516:PGR917518 PQN917516:PQN917518 QAJ917516:QAJ917518 QKF917516:QKF917518 QUB917516:QUB917518 RDX917516:RDX917518 RNT917516:RNT917518 RXP917516:RXP917518 SHL917516:SHL917518 SRH917516:SRH917518 TBD917516:TBD917518 TKZ917516:TKZ917518 TUV917516:TUV917518 UER917516:UER917518 UON917516:UON917518 UYJ917516:UYJ917518 VIF917516:VIF917518 VSB917516:VSB917518 WBX917516:WBX917518 WLT917516:WLT917518 WVP917516:WVP917518 H983052:H983054 JD983052:JD983054 SZ983052:SZ983054 ACV983052:ACV983054 AMR983052:AMR983054 AWN983052:AWN983054 BGJ983052:BGJ983054 BQF983052:BQF983054 CAB983052:CAB983054 CJX983052:CJX983054 CTT983052:CTT983054 DDP983052:DDP983054 DNL983052:DNL983054 DXH983052:DXH983054 EHD983052:EHD983054 EQZ983052:EQZ983054 FAV983052:FAV983054 FKR983052:FKR983054 FUN983052:FUN983054 GEJ983052:GEJ983054 GOF983052:GOF983054 GYB983052:GYB983054 HHX983052:HHX983054 HRT983052:HRT983054 IBP983052:IBP983054 ILL983052:ILL983054 IVH983052:IVH983054 JFD983052:JFD983054 JOZ983052:JOZ983054 JYV983052:JYV983054 KIR983052:KIR983054 KSN983052:KSN983054 LCJ983052:LCJ983054 LMF983052:LMF983054 LWB983052:LWB983054 MFX983052:MFX983054 MPT983052:MPT983054 MZP983052:MZP983054 NJL983052:NJL983054 NTH983052:NTH983054 ODD983052:ODD983054 OMZ983052:OMZ983054 OWV983052:OWV983054 PGR983052:PGR983054 PQN983052:PQN983054 QAJ983052:QAJ983054 QKF983052:QKF983054 QUB983052:QUB983054 RDX983052:RDX983054 RNT983052:RNT983054 RXP983052:RXP983054 SHL983052:SHL983054 SRH983052:SRH983054 TBD983052:TBD983054 TKZ983052:TKZ983054 TUV983052:TUV983054 UER983052:UER983054 UON983052:UON983054 UYJ983052:UYJ983054 VIF983052:VIF983054 VSB983052:VSB983054 WBX983052:WBX983054 WLT983052:WLT983054 WVP983052:WVP983054 J12:J14 JF12:JF14 TB12:TB14 ACX12:ACX14 AMT12:AMT14 AWP12:AWP14 BGL12:BGL14 BQH12:BQH14 CAD12:CAD14 CJZ12:CJZ14 CTV12:CTV14 DDR12:DDR14 DNN12:DNN14 DXJ12:DXJ14 EHF12:EHF14 ERB12:ERB14 FAX12:FAX14 FKT12:FKT14 FUP12:FUP14 GEL12:GEL14 GOH12:GOH14 GYD12:GYD14 HHZ12:HHZ14 HRV12:HRV14 IBR12:IBR14 ILN12:ILN14 IVJ12:IVJ14 JFF12:JFF14 JPB12:JPB14 JYX12:JYX14 KIT12:KIT14 KSP12:KSP14 LCL12:LCL14 LMH12:LMH14 LWD12:LWD14 MFZ12:MFZ14 MPV12:MPV14 MZR12:MZR14 NJN12:NJN14 NTJ12:NTJ14 ODF12:ODF14 ONB12:ONB14 OWX12:OWX14 PGT12:PGT14 PQP12:PQP14 QAL12:QAL14 QKH12:QKH14 QUD12:QUD14 RDZ12:RDZ14 RNV12:RNV14 RXR12:RXR14 SHN12:SHN14 SRJ12:SRJ14 TBF12:TBF14 TLB12:TLB14 TUX12:TUX14 UET12:UET14 UOP12:UOP14 UYL12:UYL14 VIH12:VIH14 VSD12:VSD14 WBZ12:WBZ14 WLV12:WLV14 WVR12:WVR14 J65548:J65550 JF65548:JF65550 TB65548:TB65550 ACX65548:ACX65550 AMT65548:AMT65550 AWP65548:AWP65550 BGL65548:BGL65550 BQH65548:BQH65550 CAD65548:CAD65550 CJZ65548:CJZ65550 CTV65548:CTV65550 DDR65548:DDR65550 DNN65548:DNN65550 DXJ65548:DXJ65550 EHF65548:EHF65550 ERB65548:ERB65550 FAX65548:FAX65550 FKT65548:FKT65550 FUP65548:FUP65550 GEL65548:GEL65550 GOH65548:GOH65550 GYD65548:GYD65550 HHZ65548:HHZ65550 HRV65548:HRV65550 IBR65548:IBR65550 ILN65548:ILN65550 IVJ65548:IVJ65550 JFF65548:JFF65550 JPB65548:JPB65550 JYX65548:JYX65550 KIT65548:KIT65550 KSP65548:KSP65550 LCL65548:LCL65550 LMH65548:LMH65550 LWD65548:LWD65550 MFZ65548:MFZ65550 MPV65548:MPV65550 MZR65548:MZR65550 NJN65548:NJN65550 NTJ65548:NTJ65550 ODF65548:ODF65550 ONB65548:ONB65550 OWX65548:OWX65550 PGT65548:PGT65550 PQP65548:PQP65550 QAL65548:QAL65550 QKH65548:QKH65550 QUD65548:QUD65550 RDZ65548:RDZ65550 RNV65548:RNV65550 RXR65548:RXR65550 SHN65548:SHN65550 SRJ65548:SRJ65550 TBF65548:TBF65550 TLB65548:TLB65550 TUX65548:TUX65550 UET65548:UET65550 UOP65548:UOP65550 UYL65548:UYL65550 VIH65548:VIH65550 VSD65548:VSD65550 WBZ65548:WBZ65550 WLV65548:WLV65550 WVR65548:WVR65550 J131084:J131086 JF131084:JF131086 TB131084:TB131086 ACX131084:ACX131086 AMT131084:AMT131086 AWP131084:AWP131086 BGL131084:BGL131086 BQH131084:BQH131086 CAD131084:CAD131086 CJZ131084:CJZ131086 CTV131084:CTV131086 DDR131084:DDR131086 DNN131084:DNN131086 DXJ131084:DXJ131086 EHF131084:EHF131086 ERB131084:ERB131086 FAX131084:FAX131086 FKT131084:FKT131086 FUP131084:FUP131086 GEL131084:GEL131086 GOH131084:GOH131086 GYD131084:GYD131086 HHZ131084:HHZ131086 HRV131084:HRV131086 IBR131084:IBR131086 ILN131084:ILN131086 IVJ131084:IVJ131086 JFF131084:JFF131086 JPB131084:JPB131086 JYX131084:JYX131086 KIT131084:KIT131086 KSP131084:KSP131086 LCL131084:LCL131086 LMH131084:LMH131086 LWD131084:LWD131086 MFZ131084:MFZ131086 MPV131084:MPV131086 MZR131084:MZR131086 NJN131084:NJN131086 NTJ131084:NTJ131086 ODF131084:ODF131086 ONB131084:ONB131086 OWX131084:OWX131086 PGT131084:PGT131086 PQP131084:PQP131086 QAL131084:QAL131086 QKH131084:QKH131086 QUD131084:QUD131086 RDZ131084:RDZ131086 RNV131084:RNV131086 RXR131084:RXR131086 SHN131084:SHN131086 SRJ131084:SRJ131086 TBF131084:TBF131086 TLB131084:TLB131086 TUX131084:TUX131086 UET131084:UET131086 UOP131084:UOP131086 UYL131084:UYL131086 VIH131084:VIH131086 VSD131084:VSD131086 WBZ131084:WBZ131086 WLV131084:WLV131086 WVR131084:WVR131086 J196620:J196622 JF196620:JF196622 TB196620:TB196622 ACX196620:ACX196622 AMT196620:AMT196622 AWP196620:AWP196622 BGL196620:BGL196622 BQH196620:BQH196622 CAD196620:CAD196622 CJZ196620:CJZ196622 CTV196620:CTV196622 DDR196620:DDR196622 DNN196620:DNN196622 DXJ196620:DXJ196622 EHF196620:EHF196622 ERB196620:ERB196622 FAX196620:FAX196622 FKT196620:FKT196622 FUP196620:FUP196622 GEL196620:GEL196622 GOH196620:GOH196622 GYD196620:GYD196622 HHZ196620:HHZ196622 HRV196620:HRV196622 IBR196620:IBR196622 ILN196620:ILN196622 IVJ196620:IVJ196622 JFF196620:JFF196622 JPB196620:JPB196622 JYX196620:JYX196622 KIT196620:KIT196622 KSP196620:KSP196622 LCL196620:LCL196622 LMH196620:LMH196622 LWD196620:LWD196622 MFZ196620:MFZ196622 MPV196620:MPV196622 MZR196620:MZR196622 NJN196620:NJN196622 NTJ196620:NTJ196622 ODF196620:ODF196622 ONB196620:ONB196622 OWX196620:OWX196622 PGT196620:PGT196622 PQP196620:PQP196622 QAL196620:QAL196622 QKH196620:QKH196622 QUD196620:QUD196622 RDZ196620:RDZ196622 RNV196620:RNV196622 RXR196620:RXR196622 SHN196620:SHN196622 SRJ196620:SRJ196622 TBF196620:TBF196622 TLB196620:TLB196622 TUX196620:TUX196622 UET196620:UET196622 UOP196620:UOP196622 UYL196620:UYL196622 VIH196620:VIH196622 VSD196620:VSD196622 WBZ196620:WBZ196622 WLV196620:WLV196622 WVR196620:WVR196622 J262156:J262158 JF262156:JF262158 TB262156:TB262158 ACX262156:ACX262158 AMT262156:AMT262158 AWP262156:AWP262158 BGL262156:BGL262158 BQH262156:BQH262158 CAD262156:CAD262158 CJZ262156:CJZ262158 CTV262156:CTV262158 DDR262156:DDR262158 DNN262156:DNN262158 DXJ262156:DXJ262158 EHF262156:EHF262158 ERB262156:ERB262158 FAX262156:FAX262158 FKT262156:FKT262158 FUP262156:FUP262158 GEL262156:GEL262158 GOH262156:GOH262158 GYD262156:GYD262158 HHZ262156:HHZ262158 HRV262156:HRV262158 IBR262156:IBR262158 ILN262156:ILN262158 IVJ262156:IVJ262158 JFF262156:JFF262158 JPB262156:JPB262158 JYX262156:JYX262158 KIT262156:KIT262158 KSP262156:KSP262158 LCL262156:LCL262158 LMH262156:LMH262158 LWD262156:LWD262158 MFZ262156:MFZ262158 MPV262156:MPV262158 MZR262156:MZR262158 NJN262156:NJN262158 NTJ262156:NTJ262158 ODF262156:ODF262158 ONB262156:ONB262158 OWX262156:OWX262158 PGT262156:PGT262158 PQP262156:PQP262158 QAL262156:QAL262158 QKH262156:QKH262158 QUD262156:QUD262158 RDZ262156:RDZ262158 RNV262156:RNV262158 RXR262156:RXR262158 SHN262156:SHN262158 SRJ262156:SRJ262158 TBF262156:TBF262158 TLB262156:TLB262158 TUX262156:TUX262158 UET262156:UET262158 UOP262156:UOP262158 UYL262156:UYL262158 VIH262156:VIH262158 VSD262156:VSD262158 WBZ262156:WBZ262158 WLV262156:WLV262158 WVR262156:WVR262158 J327692:J327694 JF327692:JF327694 TB327692:TB327694 ACX327692:ACX327694 AMT327692:AMT327694 AWP327692:AWP327694 BGL327692:BGL327694 BQH327692:BQH327694 CAD327692:CAD327694 CJZ327692:CJZ327694 CTV327692:CTV327694 DDR327692:DDR327694 DNN327692:DNN327694 DXJ327692:DXJ327694 EHF327692:EHF327694 ERB327692:ERB327694 FAX327692:FAX327694 FKT327692:FKT327694 FUP327692:FUP327694 GEL327692:GEL327694 GOH327692:GOH327694 GYD327692:GYD327694 HHZ327692:HHZ327694 HRV327692:HRV327694 IBR327692:IBR327694 ILN327692:ILN327694 IVJ327692:IVJ327694 JFF327692:JFF327694 JPB327692:JPB327694 JYX327692:JYX327694 KIT327692:KIT327694 KSP327692:KSP327694 LCL327692:LCL327694 LMH327692:LMH327694 LWD327692:LWD327694 MFZ327692:MFZ327694 MPV327692:MPV327694 MZR327692:MZR327694 NJN327692:NJN327694 NTJ327692:NTJ327694 ODF327692:ODF327694 ONB327692:ONB327694 OWX327692:OWX327694 PGT327692:PGT327694 PQP327692:PQP327694 QAL327692:QAL327694 QKH327692:QKH327694 QUD327692:QUD327694 RDZ327692:RDZ327694 RNV327692:RNV327694 RXR327692:RXR327694 SHN327692:SHN327694 SRJ327692:SRJ327694 TBF327692:TBF327694 TLB327692:TLB327694 TUX327692:TUX327694 UET327692:UET327694 UOP327692:UOP327694 UYL327692:UYL327694 VIH327692:VIH327694 VSD327692:VSD327694 WBZ327692:WBZ327694 WLV327692:WLV327694 WVR327692:WVR327694 J393228:J393230 JF393228:JF393230 TB393228:TB393230 ACX393228:ACX393230 AMT393228:AMT393230 AWP393228:AWP393230 BGL393228:BGL393230 BQH393228:BQH393230 CAD393228:CAD393230 CJZ393228:CJZ393230 CTV393228:CTV393230 DDR393228:DDR393230 DNN393228:DNN393230 DXJ393228:DXJ393230 EHF393228:EHF393230 ERB393228:ERB393230 FAX393228:FAX393230 FKT393228:FKT393230 FUP393228:FUP393230 GEL393228:GEL393230 GOH393228:GOH393230 GYD393228:GYD393230 HHZ393228:HHZ393230 HRV393228:HRV393230 IBR393228:IBR393230 ILN393228:ILN393230 IVJ393228:IVJ393230 JFF393228:JFF393230 JPB393228:JPB393230 JYX393228:JYX393230 KIT393228:KIT393230 KSP393228:KSP393230 LCL393228:LCL393230 LMH393228:LMH393230 LWD393228:LWD393230 MFZ393228:MFZ393230 MPV393228:MPV393230 MZR393228:MZR393230 NJN393228:NJN393230 NTJ393228:NTJ393230 ODF393228:ODF393230 ONB393228:ONB393230 OWX393228:OWX393230 PGT393228:PGT393230 PQP393228:PQP393230 QAL393228:QAL393230 QKH393228:QKH393230 QUD393228:QUD393230 RDZ393228:RDZ393230 RNV393228:RNV393230 RXR393228:RXR393230 SHN393228:SHN393230 SRJ393228:SRJ393230 TBF393228:TBF393230 TLB393228:TLB393230 TUX393228:TUX393230 UET393228:UET393230 UOP393228:UOP393230 UYL393228:UYL393230 VIH393228:VIH393230 VSD393228:VSD393230 WBZ393228:WBZ393230 WLV393228:WLV393230 WVR393228:WVR393230 J458764:J458766 JF458764:JF458766 TB458764:TB458766 ACX458764:ACX458766 AMT458764:AMT458766 AWP458764:AWP458766 BGL458764:BGL458766 BQH458764:BQH458766 CAD458764:CAD458766 CJZ458764:CJZ458766 CTV458764:CTV458766 DDR458764:DDR458766 DNN458764:DNN458766 DXJ458764:DXJ458766 EHF458764:EHF458766 ERB458764:ERB458766 FAX458764:FAX458766 FKT458764:FKT458766 FUP458764:FUP458766 GEL458764:GEL458766 GOH458764:GOH458766 GYD458764:GYD458766 HHZ458764:HHZ458766 HRV458764:HRV458766 IBR458764:IBR458766 ILN458764:ILN458766 IVJ458764:IVJ458766 JFF458764:JFF458766 JPB458764:JPB458766 JYX458764:JYX458766 KIT458764:KIT458766 KSP458764:KSP458766 LCL458764:LCL458766 LMH458764:LMH458766 LWD458764:LWD458766 MFZ458764:MFZ458766 MPV458764:MPV458766 MZR458764:MZR458766 NJN458764:NJN458766 NTJ458764:NTJ458766 ODF458764:ODF458766 ONB458764:ONB458766 OWX458764:OWX458766 PGT458764:PGT458766 PQP458764:PQP458766 QAL458764:QAL458766 QKH458764:QKH458766 QUD458764:QUD458766 RDZ458764:RDZ458766 RNV458764:RNV458766 RXR458764:RXR458766 SHN458764:SHN458766 SRJ458764:SRJ458766 TBF458764:TBF458766 TLB458764:TLB458766 TUX458764:TUX458766 UET458764:UET458766 UOP458764:UOP458766 UYL458764:UYL458766 VIH458764:VIH458766 VSD458764:VSD458766 WBZ458764:WBZ458766 WLV458764:WLV458766 WVR458764:WVR458766 J524300:J524302 JF524300:JF524302 TB524300:TB524302 ACX524300:ACX524302 AMT524300:AMT524302 AWP524300:AWP524302 BGL524300:BGL524302 BQH524300:BQH524302 CAD524300:CAD524302 CJZ524300:CJZ524302 CTV524300:CTV524302 DDR524300:DDR524302 DNN524300:DNN524302 DXJ524300:DXJ524302 EHF524300:EHF524302 ERB524300:ERB524302 FAX524300:FAX524302 FKT524300:FKT524302 FUP524300:FUP524302 GEL524300:GEL524302 GOH524300:GOH524302 GYD524300:GYD524302 HHZ524300:HHZ524302 HRV524300:HRV524302 IBR524300:IBR524302 ILN524300:ILN524302 IVJ524300:IVJ524302 JFF524300:JFF524302 JPB524300:JPB524302 JYX524300:JYX524302 KIT524300:KIT524302 KSP524300:KSP524302 LCL524300:LCL524302 LMH524300:LMH524302 LWD524300:LWD524302 MFZ524300:MFZ524302 MPV524300:MPV524302 MZR524300:MZR524302 NJN524300:NJN524302 NTJ524300:NTJ524302 ODF524300:ODF524302 ONB524300:ONB524302 OWX524300:OWX524302 PGT524300:PGT524302 PQP524300:PQP524302 QAL524300:QAL524302 QKH524300:QKH524302 QUD524300:QUD524302 RDZ524300:RDZ524302 RNV524300:RNV524302 RXR524300:RXR524302 SHN524300:SHN524302 SRJ524300:SRJ524302 TBF524300:TBF524302 TLB524300:TLB524302 TUX524300:TUX524302 UET524300:UET524302 UOP524300:UOP524302 UYL524300:UYL524302 VIH524300:VIH524302 VSD524300:VSD524302 WBZ524300:WBZ524302 WLV524300:WLV524302 WVR524300:WVR524302 J589836:J589838 JF589836:JF589838 TB589836:TB589838 ACX589836:ACX589838 AMT589836:AMT589838 AWP589836:AWP589838 BGL589836:BGL589838 BQH589836:BQH589838 CAD589836:CAD589838 CJZ589836:CJZ589838 CTV589836:CTV589838 DDR589836:DDR589838 DNN589836:DNN589838 DXJ589836:DXJ589838 EHF589836:EHF589838 ERB589836:ERB589838 FAX589836:FAX589838 FKT589836:FKT589838 FUP589836:FUP589838 GEL589836:GEL589838 GOH589836:GOH589838 GYD589836:GYD589838 HHZ589836:HHZ589838 HRV589836:HRV589838 IBR589836:IBR589838 ILN589836:ILN589838 IVJ589836:IVJ589838 JFF589836:JFF589838 JPB589836:JPB589838 JYX589836:JYX589838 KIT589836:KIT589838 KSP589836:KSP589838 LCL589836:LCL589838 LMH589836:LMH589838 LWD589836:LWD589838 MFZ589836:MFZ589838 MPV589836:MPV589838 MZR589836:MZR589838 NJN589836:NJN589838 NTJ589836:NTJ589838 ODF589836:ODF589838 ONB589836:ONB589838 OWX589836:OWX589838 PGT589836:PGT589838 PQP589836:PQP589838 QAL589836:QAL589838 QKH589836:QKH589838 QUD589836:QUD589838 RDZ589836:RDZ589838 RNV589836:RNV589838 RXR589836:RXR589838 SHN589836:SHN589838 SRJ589836:SRJ589838 TBF589836:TBF589838 TLB589836:TLB589838 TUX589836:TUX589838 UET589836:UET589838 UOP589836:UOP589838 UYL589836:UYL589838 VIH589836:VIH589838 VSD589836:VSD589838 WBZ589836:WBZ589838 WLV589836:WLV589838 WVR589836:WVR589838 J655372:J655374 JF655372:JF655374 TB655372:TB655374 ACX655372:ACX655374 AMT655372:AMT655374 AWP655372:AWP655374 BGL655372:BGL655374 BQH655372:BQH655374 CAD655372:CAD655374 CJZ655372:CJZ655374 CTV655372:CTV655374 DDR655372:DDR655374 DNN655372:DNN655374 DXJ655372:DXJ655374 EHF655372:EHF655374 ERB655372:ERB655374 FAX655372:FAX655374 FKT655372:FKT655374 FUP655372:FUP655374 GEL655372:GEL655374 GOH655372:GOH655374 GYD655372:GYD655374 HHZ655372:HHZ655374 HRV655372:HRV655374 IBR655372:IBR655374 ILN655372:ILN655374 IVJ655372:IVJ655374 JFF655372:JFF655374 JPB655372:JPB655374 JYX655372:JYX655374 KIT655372:KIT655374 KSP655372:KSP655374 LCL655372:LCL655374 LMH655372:LMH655374 LWD655372:LWD655374 MFZ655372:MFZ655374 MPV655372:MPV655374 MZR655372:MZR655374 NJN655372:NJN655374 NTJ655372:NTJ655374 ODF655372:ODF655374 ONB655372:ONB655374 OWX655372:OWX655374 PGT655372:PGT655374 PQP655372:PQP655374 QAL655372:QAL655374 QKH655372:QKH655374 QUD655372:QUD655374 RDZ655372:RDZ655374 RNV655372:RNV655374 RXR655372:RXR655374 SHN655372:SHN655374 SRJ655372:SRJ655374 TBF655372:TBF655374 TLB655372:TLB655374 TUX655372:TUX655374 UET655372:UET655374 UOP655372:UOP655374 UYL655372:UYL655374 VIH655372:VIH655374 VSD655372:VSD655374 WBZ655372:WBZ655374 WLV655372:WLV655374 WVR655372:WVR655374 J720908:J720910 JF720908:JF720910 TB720908:TB720910 ACX720908:ACX720910 AMT720908:AMT720910 AWP720908:AWP720910 BGL720908:BGL720910 BQH720908:BQH720910 CAD720908:CAD720910 CJZ720908:CJZ720910 CTV720908:CTV720910 DDR720908:DDR720910 DNN720908:DNN720910 DXJ720908:DXJ720910 EHF720908:EHF720910 ERB720908:ERB720910 FAX720908:FAX720910 FKT720908:FKT720910 FUP720908:FUP720910 GEL720908:GEL720910 GOH720908:GOH720910 GYD720908:GYD720910 HHZ720908:HHZ720910 HRV720908:HRV720910 IBR720908:IBR720910 ILN720908:ILN720910 IVJ720908:IVJ720910 JFF720908:JFF720910 JPB720908:JPB720910 JYX720908:JYX720910 KIT720908:KIT720910 KSP720908:KSP720910 LCL720908:LCL720910 LMH720908:LMH720910 LWD720908:LWD720910 MFZ720908:MFZ720910 MPV720908:MPV720910 MZR720908:MZR720910 NJN720908:NJN720910 NTJ720908:NTJ720910 ODF720908:ODF720910 ONB720908:ONB720910 OWX720908:OWX720910 PGT720908:PGT720910 PQP720908:PQP720910 QAL720908:QAL720910 QKH720908:QKH720910 QUD720908:QUD720910 RDZ720908:RDZ720910 RNV720908:RNV720910 RXR720908:RXR720910 SHN720908:SHN720910 SRJ720908:SRJ720910 TBF720908:TBF720910 TLB720908:TLB720910 TUX720908:TUX720910 UET720908:UET720910 UOP720908:UOP720910 UYL720908:UYL720910 VIH720908:VIH720910 VSD720908:VSD720910 WBZ720908:WBZ720910 WLV720908:WLV720910 WVR720908:WVR720910 J786444:J786446 JF786444:JF786446 TB786444:TB786446 ACX786444:ACX786446 AMT786444:AMT786446 AWP786444:AWP786446 BGL786444:BGL786446 BQH786444:BQH786446 CAD786444:CAD786446 CJZ786444:CJZ786446 CTV786444:CTV786446 DDR786444:DDR786446 DNN786444:DNN786446 DXJ786444:DXJ786446 EHF786444:EHF786446 ERB786444:ERB786446 FAX786444:FAX786446 FKT786444:FKT786446 FUP786444:FUP786446 GEL786444:GEL786446 GOH786444:GOH786446 GYD786444:GYD786446 HHZ786444:HHZ786446 HRV786444:HRV786446 IBR786444:IBR786446 ILN786444:ILN786446 IVJ786444:IVJ786446 JFF786444:JFF786446 JPB786444:JPB786446 JYX786444:JYX786446 KIT786444:KIT786446 KSP786444:KSP786446 LCL786444:LCL786446 LMH786444:LMH786446 LWD786444:LWD786446 MFZ786444:MFZ786446 MPV786444:MPV786446 MZR786444:MZR786446 NJN786444:NJN786446 NTJ786444:NTJ786446 ODF786444:ODF786446 ONB786444:ONB786446 OWX786444:OWX786446 PGT786444:PGT786446 PQP786444:PQP786446 QAL786444:QAL786446 QKH786444:QKH786446 QUD786444:QUD786446 RDZ786444:RDZ786446 RNV786444:RNV786446 RXR786444:RXR786446 SHN786444:SHN786446 SRJ786444:SRJ786446 TBF786444:TBF786446 TLB786444:TLB786446 TUX786444:TUX786446 UET786444:UET786446 UOP786444:UOP786446 UYL786444:UYL786446 VIH786444:VIH786446 VSD786444:VSD786446 WBZ786444:WBZ786446 WLV786444:WLV786446 WVR786444:WVR786446 J851980:J851982 JF851980:JF851982 TB851980:TB851982 ACX851980:ACX851982 AMT851980:AMT851982 AWP851980:AWP851982 BGL851980:BGL851982 BQH851980:BQH851982 CAD851980:CAD851982 CJZ851980:CJZ851982 CTV851980:CTV851982 DDR851980:DDR851982 DNN851980:DNN851982 DXJ851980:DXJ851982 EHF851980:EHF851982 ERB851980:ERB851982 FAX851980:FAX851982 FKT851980:FKT851982 FUP851980:FUP851982 GEL851980:GEL851982 GOH851980:GOH851982 GYD851980:GYD851982 HHZ851980:HHZ851982 HRV851980:HRV851982 IBR851980:IBR851982 ILN851980:ILN851982 IVJ851980:IVJ851982 JFF851980:JFF851982 JPB851980:JPB851982 JYX851980:JYX851982 KIT851980:KIT851982 KSP851980:KSP851982 LCL851980:LCL851982 LMH851980:LMH851982 LWD851980:LWD851982 MFZ851980:MFZ851982 MPV851980:MPV851982 MZR851980:MZR851982 NJN851980:NJN851982 NTJ851980:NTJ851982 ODF851980:ODF851982 ONB851980:ONB851982 OWX851980:OWX851982 PGT851980:PGT851982 PQP851980:PQP851982 QAL851980:QAL851982 QKH851980:QKH851982 QUD851980:QUD851982 RDZ851980:RDZ851982 RNV851980:RNV851982 RXR851980:RXR851982 SHN851980:SHN851982 SRJ851980:SRJ851982 TBF851980:TBF851982 TLB851980:TLB851982 TUX851980:TUX851982 UET851980:UET851982 UOP851980:UOP851982 UYL851980:UYL851982 VIH851980:VIH851982 VSD851980:VSD851982 WBZ851980:WBZ851982 WLV851980:WLV851982 WVR851980:WVR851982 J917516:J917518 JF917516:JF917518 TB917516:TB917518 ACX917516:ACX917518 AMT917516:AMT917518 AWP917516:AWP917518 BGL917516:BGL917518 BQH917516:BQH917518 CAD917516:CAD917518 CJZ917516:CJZ917518 CTV917516:CTV917518 DDR917516:DDR917518 DNN917516:DNN917518 DXJ917516:DXJ917518 EHF917516:EHF917518 ERB917516:ERB917518 FAX917516:FAX917518 FKT917516:FKT917518 FUP917516:FUP917518 GEL917516:GEL917518 GOH917516:GOH917518 GYD917516:GYD917518 HHZ917516:HHZ917518 HRV917516:HRV917518 IBR917516:IBR917518 ILN917516:ILN917518 IVJ917516:IVJ917518 JFF917516:JFF917518 JPB917516:JPB917518 JYX917516:JYX917518 KIT917516:KIT917518 KSP917516:KSP917518 LCL917516:LCL917518 LMH917516:LMH917518 LWD917516:LWD917518 MFZ917516:MFZ917518 MPV917516:MPV917518 MZR917516:MZR917518 NJN917516:NJN917518 NTJ917516:NTJ917518 ODF917516:ODF917518 ONB917516:ONB917518 OWX917516:OWX917518 PGT917516:PGT917518 PQP917516:PQP917518 QAL917516:QAL917518 QKH917516:QKH917518 QUD917516:QUD917518 RDZ917516:RDZ917518 RNV917516:RNV917518 RXR917516:RXR917518 SHN917516:SHN917518 SRJ917516:SRJ917518 TBF917516:TBF917518 TLB917516:TLB917518 TUX917516:TUX917518 UET917516:UET917518 UOP917516:UOP917518 UYL917516:UYL917518 VIH917516:VIH917518 VSD917516:VSD917518 WBZ917516:WBZ917518 WLV917516:WLV917518 WVR917516:WVR917518 J983052:J983054 JF983052:JF983054 TB983052:TB983054 ACX983052:ACX983054 AMT983052:AMT983054 AWP983052:AWP983054 BGL983052:BGL983054 BQH983052:BQH983054 CAD983052:CAD983054 CJZ983052:CJZ983054 CTV983052:CTV983054 DDR983052:DDR983054 DNN983052:DNN983054 DXJ983052:DXJ983054 EHF983052:EHF983054 ERB983052:ERB983054 FAX983052:FAX983054 FKT983052:FKT983054 FUP983052:FUP983054 GEL983052:GEL983054 GOH983052:GOH983054 GYD983052:GYD983054 HHZ983052:HHZ983054 HRV983052:HRV983054 IBR983052:IBR983054 ILN983052:ILN983054 IVJ983052:IVJ983054 JFF983052:JFF983054 JPB983052:JPB983054 JYX983052:JYX983054 KIT983052:KIT983054 KSP983052:KSP983054 LCL983052:LCL983054 LMH983052:LMH983054 LWD983052:LWD983054 MFZ983052:MFZ983054 MPV983052:MPV983054 MZR983052:MZR983054 NJN983052:NJN983054 NTJ983052:NTJ983054 ODF983052:ODF983054 ONB983052:ONB983054 OWX983052:OWX983054 PGT983052:PGT983054 PQP983052:PQP983054 QAL983052:QAL983054 QKH983052:QKH983054 QUD983052:QUD983054 RDZ983052:RDZ983054 RNV983052:RNV983054 RXR983052:RXR983054 SHN983052:SHN983054 SRJ983052:SRJ983054 TBF983052:TBF983054 TLB983052:TLB983054 TUX983052:TUX983054 UET983052:UET983054 UOP983052:UOP983054 UYL983052:UYL983054 VIH983052:VIH983054 VSD983052:VSD983054 WBZ983052:WBZ983054 WLV983052:WLV983054 WVR983052:WVR983054 L13:L14 JH13:JH14 TD13:TD14 ACZ13:ACZ14 AMV13:AMV14 AWR13:AWR14 BGN13:BGN14 BQJ13:BQJ14 CAF13:CAF14 CKB13:CKB14 CTX13:CTX14 DDT13:DDT14 DNP13:DNP14 DXL13:DXL14 EHH13:EHH14 ERD13:ERD14 FAZ13:FAZ14 FKV13:FKV14 FUR13:FUR14 GEN13:GEN14 GOJ13:GOJ14 GYF13:GYF14 HIB13:HIB14 HRX13:HRX14 IBT13:IBT14 ILP13:ILP14 IVL13:IVL14 JFH13:JFH14 JPD13:JPD14 JYZ13:JYZ14 KIV13:KIV14 KSR13:KSR14 LCN13:LCN14 LMJ13:LMJ14 LWF13:LWF14 MGB13:MGB14 MPX13:MPX14 MZT13:MZT14 NJP13:NJP14 NTL13:NTL14 ODH13:ODH14 OND13:OND14 OWZ13:OWZ14 PGV13:PGV14 PQR13:PQR14 QAN13:QAN14 QKJ13:QKJ14 QUF13:QUF14 REB13:REB14 RNX13:RNX14 RXT13:RXT14 SHP13:SHP14 SRL13:SRL14 TBH13:TBH14 TLD13:TLD14 TUZ13:TUZ14 UEV13:UEV14 UOR13:UOR14 UYN13:UYN14 VIJ13:VIJ14 VSF13:VSF14 WCB13:WCB14 WLX13:WLX14 WVT13:WVT14 L65549:L65550 JH65549:JH65550 TD65549:TD65550 ACZ65549:ACZ65550 AMV65549:AMV65550 AWR65549:AWR65550 BGN65549:BGN65550 BQJ65549:BQJ65550 CAF65549:CAF65550 CKB65549:CKB65550 CTX65549:CTX65550 DDT65549:DDT65550 DNP65549:DNP65550 DXL65549:DXL65550 EHH65549:EHH65550 ERD65549:ERD65550 FAZ65549:FAZ65550 FKV65549:FKV65550 FUR65549:FUR65550 GEN65549:GEN65550 GOJ65549:GOJ65550 GYF65549:GYF65550 HIB65549:HIB65550 HRX65549:HRX65550 IBT65549:IBT65550 ILP65549:ILP65550 IVL65549:IVL65550 JFH65549:JFH65550 JPD65549:JPD65550 JYZ65549:JYZ65550 KIV65549:KIV65550 KSR65549:KSR65550 LCN65549:LCN65550 LMJ65549:LMJ65550 LWF65549:LWF65550 MGB65549:MGB65550 MPX65549:MPX65550 MZT65549:MZT65550 NJP65549:NJP65550 NTL65549:NTL65550 ODH65549:ODH65550 OND65549:OND65550 OWZ65549:OWZ65550 PGV65549:PGV65550 PQR65549:PQR65550 QAN65549:QAN65550 QKJ65549:QKJ65550 QUF65549:QUF65550 REB65549:REB65550 RNX65549:RNX65550 RXT65549:RXT65550 SHP65549:SHP65550 SRL65549:SRL65550 TBH65549:TBH65550 TLD65549:TLD65550 TUZ65549:TUZ65550 UEV65549:UEV65550 UOR65549:UOR65550 UYN65549:UYN65550 VIJ65549:VIJ65550 VSF65549:VSF65550 WCB65549:WCB65550 WLX65549:WLX65550 WVT65549:WVT65550 L131085:L131086 JH131085:JH131086 TD131085:TD131086 ACZ131085:ACZ131086 AMV131085:AMV131086 AWR131085:AWR131086 BGN131085:BGN131086 BQJ131085:BQJ131086 CAF131085:CAF131086 CKB131085:CKB131086 CTX131085:CTX131086 DDT131085:DDT131086 DNP131085:DNP131086 DXL131085:DXL131086 EHH131085:EHH131086 ERD131085:ERD131086 FAZ131085:FAZ131086 FKV131085:FKV131086 FUR131085:FUR131086 GEN131085:GEN131086 GOJ131085:GOJ131086 GYF131085:GYF131086 HIB131085:HIB131086 HRX131085:HRX131086 IBT131085:IBT131086 ILP131085:ILP131086 IVL131085:IVL131086 JFH131085:JFH131086 JPD131085:JPD131086 JYZ131085:JYZ131086 KIV131085:KIV131086 KSR131085:KSR131086 LCN131085:LCN131086 LMJ131085:LMJ131086 LWF131085:LWF131086 MGB131085:MGB131086 MPX131085:MPX131086 MZT131085:MZT131086 NJP131085:NJP131086 NTL131085:NTL131086 ODH131085:ODH131086 OND131085:OND131086 OWZ131085:OWZ131086 PGV131085:PGV131086 PQR131085:PQR131086 QAN131085:QAN131086 QKJ131085:QKJ131086 QUF131085:QUF131086 REB131085:REB131086 RNX131085:RNX131086 RXT131085:RXT131086 SHP131085:SHP131086 SRL131085:SRL131086 TBH131085:TBH131086 TLD131085:TLD131086 TUZ131085:TUZ131086 UEV131085:UEV131086 UOR131085:UOR131086 UYN131085:UYN131086 VIJ131085:VIJ131086 VSF131085:VSF131086 WCB131085:WCB131086 WLX131085:WLX131086 WVT131085:WVT131086 L196621:L196622 JH196621:JH196622 TD196621:TD196622 ACZ196621:ACZ196622 AMV196621:AMV196622 AWR196621:AWR196622 BGN196621:BGN196622 BQJ196621:BQJ196622 CAF196621:CAF196622 CKB196621:CKB196622 CTX196621:CTX196622 DDT196621:DDT196622 DNP196621:DNP196622 DXL196621:DXL196622 EHH196621:EHH196622 ERD196621:ERD196622 FAZ196621:FAZ196622 FKV196621:FKV196622 FUR196621:FUR196622 GEN196621:GEN196622 GOJ196621:GOJ196622 GYF196621:GYF196622 HIB196621:HIB196622 HRX196621:HRX196622 IBT196621:IBT196622 ILP196621:ILP196622 IVL196621:IVL196622 JFH196621:JFH196622 JPD196621:JPD196622 JYZ196621:JYZ196622 KIV196621:KIV196622 KSR196621:KSR196622 LCN196621:LCN196622 LMJ196621:LMJ196622 LWF196621:LWF196622 MGB196621:MGB196622 MPX196621:MPX196622 MZT196621:MZT196622 NJP196621:NJP196622 NTL196621:NTL196622 ODH196621:ODH196622 OND196621:OND196622 OWZ196621:OWZ196622 PGV196621:PGV196622 PQR196621:PQR196622 QAN196621:QAN196622 QKJ196621:QKJ196622 QUF196621:QUF196622 REB196621:REB196622 RNX196621:RNX196622 RXT196621:RXT196622 SHP196621:SHP196622 SRL196621:SRL196622 TBH196621:TBH196622 TLD196621:TLD196622 TUZ196621:TUZ196622 UEV196621:UEV196622 UOR196621:UOR196622 UYN196621:UYN196622 VIJ196621:VIJ196622 VSF196621:VSF196622 WCB196621:WCB196622 WLX196621:WLX196622 WVT196621:WVT196622 L262157:L262158 JH262157:JH262158 TD262157:TD262158 ACZ262157:ACZ262158 AMV262157:AMV262158 AWR262157:AWR262158 BGN262157:BGN262158 BQJ262157:BQJ262158 CAF262157:CAF262158 CKB262157:CKB262158 CTX262157:CTX262158 DDT262157:DDT262158 DNP262157:DNP262158 DXL262157:DXL262158 EHH262157:EHH262158 ERD262157:ERD262158 FAZ262157:FAZ262158 FKV262157:FKV262158 FUR262157:FUR262158 GEN262157:GEN262158 GOJ262157:GOJ262158 GYF262157:GYF262158 HIB262157:HIB262158 HRX262157:HRX262158 IBT262157:IBT262158 ILP262157:ILP262158 IVL262157:IVL262158 JFH262157:JFH262158 JPD262157:JPD262158 JYZ262157:JYZ262158 KIV262157:KIV262158 KSR262157:KSR262158 LCN262157:LCN262158 LMJ262157:LMJ262158 LWF262157:LWF262158 MGB262157:MGB262158 MPX262157:MPX262158 MZT262157:MZT262158 NJP262157:NJP262158 NTL262157:NTL262158 ODH262157:ODH262158 OND262157:OND262158 OWZ262157:OWZ262158 PGV262157:PGV262158 PQR262157:PQR262158 QAN262157:QAN262158 QKJ262157:QKJ262158 QUF262157:QUF262158 REB262157:REB262158 RNX262157:RNX262158 RXT262157:RXT262158 SHP262157:SHP262158 SRL262157:SRL262158 TBH262157:TBH262158 TLD262157:TLD262158 TUZ262157:TUZ262158 UEV262157:UEV262158 UOR262157:UOR262158 UYN262157:UYN262158 VIJ262157:VIJ262158 VSF262157:VSF262158 WCB262157:WCB262158 WLX262157:WLX262158 WVT262157:WVT262158 L327693:L327694 JH327693:JH327694 TD327693:TD327694 ACZ327693:ACZ327694 AMV327693:AMV327694 AWR327693:AWR327694 BGN327693:BGN327694 BQJ327693:BQJ327694 CAF327693:CAF327694 CKB327693:CKB327694 CTX327693:CTX327694 DDT327693:DDT327694 DNP327693:DNP327694 DXL327693:DXL327694 EHH327693:EHH327694 ERD327693:ERD327694 FAZ327693:FAZ327694 FKV327693:FKV327694 FUR327693:FUR327694 GEN327693:GEN327694 GOJ327693:GOJ327694 GYF327693:GYF327694 HIB327693:HIB327694 HRX327693:HRX327694 IBT327693:IBT327694 ILP327693:ILP327694 IVL327693:IVL327694 JFH327693:JFH327694 JPD327693:JPD327694 JYZ327693:JYZ327694 KIV327693:KIV327694 KSR327693:KSR327694 LCN327693:LCN327694 LMJ327693:LMJ327694 LWF327693:LWF327694 MGB327693:MGB327694 MPX327693:MPX327694 MZT327693:MZT327694 NJP327693:NJP327694 NTL327693:NTL327694 ODH327693:ODH327694 OND327693:OND327694 OWZ327693:OWZ327694 PGV327693:PGV327694 PQR327693:PQR327694 QAN327693:QAN327694 QKJ327693:QKJ327694 QUF327693:QUF327694 REB327693:REB327694 RNX327693:RNX327694 RXT327693:RXT327694 SHP327693:SHP327694 SRL327693:SRL327694 TBH327693:TBH327694 TLD327693:TLD327694 TUZ327693:TUZ327694 UEV327693:UEV327694 UOR327693:UOR327694 UYN327693:UYN327694 VIJ327693:VIJ327694 VSF327693:VSF327694 WCB327693:WCB327694 WLX327693:WLX327694 WVT327693:WVT327694 L393229:L393230 JH393229:JH393230 TD393229:TD393230 ACZ393229:ACZ393230 AMV393229:AMV393230 AWR393229:AWR393230 BGN393229:BGN393230 BQJ393229:BQJ393230 CAF393229:CAF393230 CKB393229:CKB393230 CTX393229:CTX393230 DDT393229:DDT393230 DNP393229:DNP393230 DXL393229:DXL393230 EHH393229:EHH393230 ERD393229:ERD393230 FAZ393229:FAZ393230 FKV393229:FKV393230 FUR393229:FUR393230 GEN393229:GEN393230 GOJ393229:GOJ393230 GYF393229:GYF393230 HIB393229:HIB393230 HRX393229:HRX393230 IBT393229:IBT393230 ILP393229:ILP393230 IVL393229:IVL393230 JFH393229:JFH393230 JPD393229:JPD393230 JYZ393229:JYZ393230 KIV393229:KIV393230 KSR393229:KSR393230 LCN393229:LCN393230 LMJ393229:LMJ393230 LWF393229:LWF393230 MGB393229:MGB393230 MPX393229:MPX393230 MZT393229:MZT393230 NJP393229:NJP393230 NTL393229:NTL393230 ODH393229:ODH393230 OND393229:OND393230 OWZ393229:OWZ393230 PGV393229:PGV393230 PQR393229:PQR393230 QAN393229:QAN393230 QKJ393229:QKJ393230 QUF393229:QUF393230 REB393229:REB393230 RNX393229:RNX393230 RXT393229:RXT393230 SHP393229:SHP393230 SRL393229:SRL393230 TBH393229:TBH393230 TLD393229:TLD393230 TUZ393229:TUZ393230 UEV393229:UEV393230 UOR393229:UOR393230 UYN393229:UYN393230 VIJ393229:VIJ393230 VSF393229:VSF393230 WCB393229:WCB393230 WLX393229:WLX393230 WVT393229:WVT393230 L458765:L458766 JH458765:JH458766 TD458765:TD458766 ACZ458765:ACZ458766 AMV458765:AMV458766 AWR458765:AWR458766 BGN458765:BGN458766 BQJ458765:BQJ458766 CAF458765:CAF458766 CKB458765:CKB458766 CTX458765:CTX458766 DDT458765:DDT458766 DNP458765:DNP458766 DXL458765:DXL458766 EHH458765:EHH458766 ERD458765:ERD458766 FAZ458765:FAZ458766 FKV458765:FKV458766 FUR458765:FUR458766 GEN458765:GEN458766 GOJ458765:GOJ458766 GYF458765:GYF458766 HIB458765:HIB458766 HRX458765:HRX458766 IBT458765:IBT458766 ILP458765:ILP458766 IVL458765:IVL458766 JFH458765:JFH458766 JPD458765:JPD458766 JYZ458765:JYZ458766 KIV458765:KIV458766 KSR458765:KSR458766 LCN458765:LCN458766 LMJ458765:LMJ458766 LWF458765:LWF458766 MGB458765:MGB458766 MPX458765:MPX458766 MZT458765:MZT458766 NJP458765:NJP458766 NTL458765:NTL458766 ODH458765:ODH458766 OND458765:OND458766 OWZ458765:OWZ458766 PGV458765:PGV458766 PQR458765:PQR458766 QAN458765:QAN458766 QKJ458765:QKJ458766 QUF458765:QUF458766 REB458765:REB458766 RNX458765:RNX458766 RXT458765:RXT458766 SHP458765:SHP458766 SRL458765:SRL458766 TBH458765:TBH458766 TLD458765:TLD458766 TUZ458765:TUZ458766 UEV458765:UEV458766 UOR458765:UOR458766 UYN458765:UYN458766 VIJ458765:VIJ458766 VSF458765:VSF458766 WCB458765:WCB458766 WLX458765:WLX458766 WVT458765:WVT458766 L524301:L524302 JH524301:JH524302 TD524301:TD524302 ACZ524301:ACZ524302 AMV524301:AMV524302 AWR524301:AWR524302 BGN524301:BGN524302 BQJ524301:BQJ524302 CAF524301:CAF524302 CKB524301:CKB524302 CTX524301:CTX524302 DDT524301:DDT524302 DNP524301:DNP524302 DXL524301:DXL524302 EHH524301:EHH524302 ERD524301:ERD524302 FAZ524301:FAZ524302 FKV524301:FKV524302 FUR524301:FUR524302 GEN524301:GEN524302 GOJ524301:GOJ524302 GYF524301:GYF524302 HIB524301:HIB524302 HRX524301:HRX524302 IBT524301:IBT524302 ILP524301:ILP524302 IVL524301:IVL524302 JFH524301:JFH524302 JPD524301:JPD524302 JYZ524301:JYZ524302 KIV524301:KIV524302 KSR524301:KSR524302 LCN524301:LCN524302 LMJ524301:LMJ524302 LWF524301:LWF524302 MGB524301:MGB524302 MPX524301:MPX524302 MZT524301:MZT524302 NJP524301:NJP524302 NTL524301:NTL524302 ODH524301:ODH524302 OND524301:OND524302 OWZ524301:OWZ524302 PGV524301:PGV524302 PQR524301:PQR524302 QAN524301:QAN524302 QKJ524301:QKJ524302 QUF524301:QUF524302 REB524301:REB524302 RNX524301:RNX524302 RXT524301:RXT524302 SHP524301:SHP524302 SRL524301:SRL524302 TBH524301:TBH524302 TLD524301:TLD524302 TUZ524301:TUZ524302 UEV524301:UEV524302 UOR524301:UOR524302 UYN524301:UYN524302 VIJ524301:VIJ524302 VSF524301:VSF524302 WCB524301:WCB524302 WLX524301:WLX524302 WVT524301:WVT524302 L589837:L589838 JH589837:JH589838 TD589837:TD589838 ACZ589837:ACZ589838 AMV589837:AMV589838 AWR589837:AWR589838 BGN589837:BGN589838 BQJ589837:BQJ589838 CAF589837:CAF589838 CKB589837:CKB589838 CTX589837:CTX589838 DDT589837:DDT589838 DNP589837:DNP589838 DXL589837:DXL589838 EHH589837:EHH589838 ERD589837:ERD589838 FAZ589837:FAZ589838 FKV589837:FKV589838 FUR589837:FUR589838 GEN589837:GEN589838 GOJ589837:GOJ589838 GYF589837:GYF589838 HIB589837:HIB589838 HRX589837:HRX589838 IBT589837:IBT589838 ILP589837:ILP589838 IVL589837:IVL589838 JFH589837:JFH589838 JPD589837:JPD589838 JYZ589837:JYZ589838 KIV589837:KIV589838 KSR589837:KSR589838 LCN589837:LCN589838 LMJ589837:LMJ589838 LWF589837:LWF589838 MGB589837:MGB589838 MPX589837:MPX589838 MZT589837:MZT589838 NJP589837:NJP589838 NTL589837:NTL589838 ODH589837:ODH589838 OND589837:OND589838 OWZ589837:OWZ589838 PGV589837:PGV589838 PQR589837:PQR589838 QAN589837:QAN589838 QKJ589837:QKJ589838 QUF589837:QUF589838 REB589837:REB589838 RNX589837:RNX589838 RXT589837:RXT589838 SHP589837:SHP589838 SRL589837:SRL589838 TBH589837:TBH589838 TLD589837:TLD589838 TUZ589837:TUZ589838 UEV589837:UEV589838 UOR589837:UOR589838 UYN589837:UYN589838 VIJ589837:VIJ589838 VSF589837:VSF589838 WCB589837:WCB589838 WLX589837:WLX589838 WVT589837:WVT589838 L655373:L655374 JH655373:JH655374 TD655373:TD655374 ACZ655373:ACZ655374 AMV655373:AMV655374 AWR655373:AWR655374 BGN655373:BGN655374 BQJ655373:BQJ655374 CAF655373:CAF655374 CKB655373:CKB655374 CTX655373:CTX655374 DDT655373:DDT655374 DNP655373:DNP655374 DXL655373:DXL655374 EHH655373:EHH655374 ERD655373:ERD655374 FAZ655373:FAZ655374 FKV655373:FKV655374 FUR655373:FUR655374 GEN655373:GEN655374 GOJ655373:GOJ655374 GYF655373:GYF655374 HIB655373:HIB655374 HRX655373:HRX655374 IBT655373:IBT655374 ILP655373:ILP655374 IVL655373:IVL655374 JFH655373:JFH655374 JPD655373:JPD655374 JYZ655373:JYZ655374 KIV655373:KIV655374 KSR655373:KSR655374 LCN655373:LCN655374 LMJ655373:LMJ655374 LWF655373:LWF655374 MGB655373:MGB655374 MPX655373:MPX655374 MZT655373:MZT655374 NJP655373:NJP655374 NTL655373:NTL655374 ODH655373:ODH655374 OND655373:OND655374 OWZ655373:OWZ655374 PGV655373:PGV655374 PQR655373:PQR655374 QAN655373:QAN655374 QKJ655373:QKJ655374 QUF655373:QUF655374 REB655373:REB655374 RNX655373:RNX655374 RXT655373:RXT655374 SHP655373:SHP655374 SRL655373:SRL655374 TBH655373:TBH655374 TLD655373:TLD655374 TUZ655373:TUZ655374 UEV655373:UEV655374 UOR655373:UOR655374 UYN655373:UYN655374 VIJ655373:VIJ655374 VSF655373:VSF655374 WCB655373:WCB655374 WLX655373:WLX655374 WVT655373:WVT655374 L720909:L720910 JH720909:JH720910 TD720909:TD720910 ACZ720909:ACZ720910 AMV720909:AMV720910 AWR720909:AWR720910 BGN720909:BGN720910 BQJ720909:BQJ720910 CAF720909:CAF720910 CKB720909:CKB720910 CTX720909:CTX720910 DDT720909:DDT720910 DNP720909:DNP720910 DXL720909:DXL720910 EHH720909:EHH720910 ERD720909:ERD720910 FAZ720909:FAZ720910 FKV720909:FKV720910 FUR720909:FUR720910 GEN720909:GEN720910 GOJ720909:GOJ720910 GYF720909:GYF720910 HIB720909:HIB720910 HRX720909:HRX720910 IBT720909:IBT720910 ILP720909:ILP720910 IVL720909:IVL720910 JFH720909:JFH720910 JPD720909:JPD720910 JYZ720909:JYZ720910 KIV720909:KIV720910 KSR720909:KSR720910 LCN720909:LCN720910 LMJ720909:LMJ720910 LWF720909:LWF720910 MGB720909:MGB720910 MPX720909:MPX720910 MZT720909:MZT720910 NJP720909:NJP720910 NTL720909:NTL720910 ODH720909:ODH720910 OND720909:OND720910 OWZ720909:OWZ720910 PGV720909:PGV720910 PQR720909:PQR720910 QAN720909:QAN720910 QKJ720909:QKJ720910 QUF720909:QUF720910 REB720909:REB720910 RNX720909:RNX720910 RXT720909:RXT720910 SHP720909:SHP720910 SRL720909:SRL720910 TBH720909:TBH720910 TLD720909:TLD720910 TUZ720909:TUZ720910 UEV720909:UEV720910 UOR720909:UOR720910 UYN720909:UYN720910 VIJ720909:VIJ720910 VSF720909:VSF720910 WCB720909:WCB720910 WLX720909:WLX720910 WVT720909:WVT720910 L786445:L786446 JH786445:JH786446 TD786445:TD786446 ACZ786445:ACZ786446 AMV786445:AMV786446 AWR786445:AWR786446 BGN786445:BGN786446 BQJ786445:BQJ786446 CAF786445:CAF786446 CKB786445:CKB786446 CTX786445:CTX786446 DDT786445:DDT786446 DNP786445:DNP786446 DXL786445:DXL786446 EHH786445:EHH786446 ERD786445:ERD786446 FAZ786445:FAZ786446 FKV786445:FKV786446 FUR786445:FUR786446 GEN786445:GEN786446 GOJ786445:GOJ786446 GYF786445:GYF786446 HIB786445:HIB786446 HRX786445:HRX786446 IBT786445:IBT786446 ILP786445:ILP786446 IVL786445:IVL786446 JFH786445:JFH786446 JPD786445:JPD786446 JYZ786445:JYZ786446 KIV786445:KIV786446 KSR786445:KSR786446 LCN786445:LCN786446 LMJ786445:LMJ786446 LWF786445:LWF786446 MGB786445:MGB786446 MPX786445:MPX786446 MZT786445:MZT786446 NJP786445:NJP786446 NTL786445:NTL786446 ODH786445:ODH786446 OND786445:OND786446 OWZ786445:OWZ786446 PGV786445:PGV786446 PQR786445:PQR786446 QAN786445:QAN786446 QKJ786445:QKJ786446 QUF786445:QUF786446 REB786445:REB786446 RNX786445:RNX786446 RXT786445:RXT786446 SHP786445:SHP786446 SRL786445:SRL786446 TBH786445:TBH786446 TLD786445:TLD786446 TUZ786445:TUZ786446 UEV786445:UEV786446 UOR786445:UOR786446 UYN786445:UYN786446 VIJ786445:VIJ786446 VSF786445:VSF786446 WCB786445:WCB786446 WLX786445:WLX786446 WVT786445:WVT786446 L851981:L851982 JH851981:JH851982 TD851981:TD851982 ACZ851981:ACZ851982 AMV851981:AMV851982 AWR851981:AWR851982 BGN851981:BGN851982 BQJ851981:BQJ851982 CAF851981:CAF851982 CKB851981:CKB851982 CTX851981:CTX851982 DDT851981:DDT851982 DNP851981:DNP851982 DXL851981:DXL851982 EHH851981:EHH851982 ERD851981:ERD851982 FAZ851981:FAZ851982 FKV851981:FKV851982 FUR851981:FUR851982 GEN851981:GEN851982 GOJ851981:GOJ851982 GYF851981:GYF851982 HIB851981:HIB851982 HRX851981:HRX851982 IBT851981:IBT851982 ILP851981:ILP851982 IVL851981:IVL851982 JFH851981:JFH851982 JPD851981:JPD851982 JYZ851981:JYZ851982 KIV851981:KIV851982 KSR851981:KSR851982 LCN851981:LCN851982 LMJ851981:LMJ851982 LWF851981:LWF851982 MGB851981:MGB851982 MPX851981:MPX851982 MZT851981:MZT851982 NJP851981:NJP851982 NTL851981:NTL851982 ODH851981:ODH851982 OND851981:OND851982 OWZ851981:OWZ851982 PGV851981:PGV851982 PQR851981:PQR851982 QAN851981:QAN851982 QKJ851981:QKJ851982 QUF851981:QUF851982 REB851981:REB851982 RNX851981:RNX851982 RXT851981:RXT851982 SHP851981:SHP851982 SRL851981:SRL851982 TBH851981:TBH851982 TLD851981:TLD851982 TUZ851981:TUZ851982 UEV851981:UEV851982 UOR851981:UOR851982 UYN851981:UYN851982 VIJ851981:VIJ851982 VSF851981:VSF851982 WCB851981:WCB851982 WLX851981:WLX851982 WVT851981:WVT851982 L917517:L917518 JH917517:JH917518 TD917517:TD917518 ACZ917517:ACZ917518 AMV917517:AMV917518 AWR917517:AWR917518 BGN917517:BGN917518 BQJ917517:BQJ917518 CAF917517:CAF917518 CKB917517:CKB917518 CTX917517:CTX917518 DDT917517:DDT917518 DNP917517:DNP917518 DXL917517:DXL917518 EHH917517:EHH917518 ERD917517:ERD917518 FAZ917517:FAZ917518 FKV917517:FKV917518 FUR917517:FUR917518 GEN917517:GEN917518 GOJ917517:GOJ917518 GYF917517:GYF917518 HIB917517:HIB917518 HRX917517:HRX917518 IBT917517:IBT917518 ILP917517:ILP917518 IVL917517:IVL917518 JFH917517:JFH917518 JPD917517:JPD917518 JYZ917517:JYZ917518 KIV917517:KIV917518 KSR917517:KSR917518 LCN917517:LCN917518 LMJ917517:LMJ917518 LWF917517:LWF917518 MGB917517:MGB917518 MPX917517:MPX917518 MZT917517:MZT917518 NJP917517:NJP917518 NTL917517:NTL917518 ODH917517:ODH917518 OND917517:OND917518 OWZ917517:OWZ917518 PGV917517:PGV917518 PQR917517:PQR917518 QAN917517:QAN917518 QKJ917517:QKJ917518 QUF917517:QUF917518 REB917517:REB917518 RNX917517:RNX917518 RXT917517:RXT917518 SHP917517:SHP917518 SRL917517:SRL917518 TBH917517:TBH917518 TLD917517:TLD917518 TUZ917517:TUZ917518 UEV917517:UEV917518 UOR917517:UOR917518 UYN917517:UYN917518 VIJ917517:VIJ917518 VSF917517:VSF917518 WCB917517:WCB917518 WLX917517:WLX917518 WVT917517:WVT917518 L983053:L983054 JH983053:JH983054 TD983053:TD983054 ACZ983053:ACZ983054 AMV983053:AMV983054 AWR983053:AWR983054 BGN983053:BGN983054 BQJ983053:BQJ983054 CAF983053:CAF983054 CKB983053:CKB983054 CTX983053:CTX983054 DDT983053:DDT983054 DNP983053:DNP983054 DXL983053:DXL983054 EHH983053:EHH983054 ERD983053:ERD983054 FAZ983053:FAZ983054 FKV983053:FKV983054 FUR983053:FUR983054 GEN983053:GEN983054 GOJ983053:GOJ983054 GYF983053:GYF983054 HIB983053:HIB983054 HRX983053:HRX983054 IBT983053:IBT983054 ILP983053:ILP983054 IVL983053:IVL983054 JFH983053:JFH983054 JPD983053:JPD983054 JYZ983053:JYZ983054 KIV983053:KIV983054 KSR983053:KSR983054 LCN983053:LCN983054 LMJ983053:LMJ983054 LWF983053:LWF983054 MGB983053:MGB983054 MPX983053:MPX983054 MZT983053:MZT983054 NJP983053:NJP983054 NTL983053:NTL983054 ODH983053:ODH983054 OND983053:OND983054 OWZ983053:OWZ983054 PGV983053:PGV983054 PQR983053:PQR983054 QAN983053:QAN983054 QKJ983053:QKJ983054 QUF983053:QUF983054 REB983053:REB983054 RNX983053:RNX983054 RXT983053:RXT983054 SHP983053:SHP983054 SRL983053:SRL983054 TBH983053:TBH983054 TLD983053:TLD983054 TUZ983053:TUZ983054 UEV983053:UEV983054 UOR983053:UOR983054 UYN983053:UYN983054 VIJ983053:VIJ983054 VSF983053:VSF983054 WCB983053:WCB983054 WLX983053:WLX983054 WVT983053:WVT983054 F21:F26 JB21:JB26 SX21:SX26 ACT21:ACT26 AMP21:AMP26 AWL21:AWL26 BGH21:BGH26 BQD21:BQD26 BZZ21:BZZ26 CJV21:CJV26 CTR21:CTR26 DDN21:DDN26 DNJ21:DNJ26 DXF21:DXF26 EHB21:EHB26 EQX21:EQX26 FAT21:FAT26 FKP21:FKP26 FUL21:FUL26 GEH21:GEH26 GOD21:GOD26 GXZ21:GXZ26 HHV21:HHV26 HRR21:HRR26 IBN21:IBN26 ILJ21:ILJ26 IVF21:IVF26 JFB21:JFB26 JOX21:JOX26 JYT21:JYT26 KIP21:KIP26 KSL21:KSL26 LCH21:LCH26 LMD21:LMD26 LVZ21:LVZ26 MFV21:MFV26 MPR21:MPR26 MZN21:MZN26 NJJ21:NJJ26 NTF21:NTF26 ODB21:ODB26 OMX21:OMX26 OWT21:OWT26 PGP21:PGP26 PQL21:PQL26 QAH21:QAH26 QKD21:QKD26 QTZ21:QTZ26 RDV21:RDV26 RNR21:RNR26 RXN21:RXN26 SHJ21:SHJ26 SRF21:SRF26 TBB21:TBB26 TKX21:TKX26 TUT21:TUT26 UEP21:UEP26 UOL21:UOL26 UYH21:UYH26 VID21:VID26 VRZ21:VRZ26 WBV21:WBV26 WLR21:WLR26 WVN21:WVN26 F65557:F65562 JB65557:JB65562 SX65557:SX65562 ACT65557:ACT65562 AMP65557:AMP65562 AWL65557:AWL65562 BGH65557:BGH65562 BQD65557:BQD65562 BZZ65557:BZZ65562 CJV65557:CJV65562 CTR65557:CTR65562 DDN65557:DDN65562 DNJ65557:DNJ65562 DXF65557:DXF65562 EHB65557:EHB65562 EQX65557:EQX65562 FAT65557:FAT65562 FKP65557:FKP65562 FUL65557:FUL65562 GEH65557:GEH65562 GOD65557:GOD65562 GXZ65557:GXZ65562 HHV65557:HHV65562 HRR65557:HRR65562 IBN65557:IBN65562 ILJ65557:ILJ65562 IVF65557:IVF65562 JFB65557:JFB65562 JOX65557:JOX65562 JYT65557:JYT65562 KIP65557:KIP65562 KSL65557:KSL65562 LCH65557:LCH65562 LMD65557:LMD65562 LVZ65557:LVZ65562 MFV65557:MFV65562 MPR65557:MPR65562 MZN65557:MZN65562 NJJ65557:NJJ65562 NTF65557:NTF65562 ODB65557:ODB65562 OMX65557:OMX65562 OWT65557:OWT65562 PGP65557:PGP65562 PQL65557:PQL65562 QAH65557:QAH65562 QKD65557:QKD65562 QTZ65557:QTZ65562 RDV65557:RDV65562 RNR65557:RNR65562 RXN65557:RXN65562 SHJ65557:SHJ65562 SRF65557:SRF65562 TBB65557:TBB65562 TKX65557:TKX65562 TUT65557:TUT65562 UEP65557:UEP65562 UOL65557:UOL65562 UYH65557:UYH65562 VID65557:VID65562 VRZ65557:VRZ65562 WBV65557:WBV65562 WLR65557:WLR65562 WVN65557:WVN65562 F131093:F131098 JB131093:JB131098 SX131093:SX131098 ACT131093:ACT131098 AMP131093:AMP131098 AWL131093:AWL131098 BGH131093:BGH131098 BQD131093:BQD131098 BZZ131093:BZZ131098 CJV131093:CJV131098 CTR131093:CTR131098 DDN131093:DDN131098 DNJ131093:DNJ131098 DXF131093:DXF131098 EHB131093:EHB131098 EQX131093:EQX131098 FAT131093:FAT131098 FKP131093:FKP131098 FUL131093:FUL131098 GEH131093:GEH131098 GOD131093:GOD131098 GXZ131093:GXZ131098 HHV131093:HHV131098 HRR131093:HRR131098 IBN131093:IBN131098 ILJ131093:ILJ131098 IVF131093:IVF131098 JFB131093:JFB131098 JOX131093:JOX131098 JYT131093:JYT131098 KIP131093:KIP131098 KSL131093:KSL131098 LCH131093:LCH131098 LMD131093:LMD131098 LVZ131093:LVZ131098 MFV131093:MFV131098 MPR131093:MPR131098 MZN131093:MZN131098 NJJ131093:NJJ131098 NTF131093:NTF131098 ODB131093:ODB131098 OMX131093:OMX131098 OWT131093:OWT131098 PGP131093:PGP131098 PQL131093:PQL131098 QAH131093:QAH131098 QKD131093:QKD131098 QTZ131093:QTZ131098 RDV131093:RDV131098 RNR131093:RNR131098 RXN131093:RXN131098 SHJ131093:SHJ131098 SRF131093:SRF131098 TBB131093:TBB131098 TKX131093:TKX131098 TUT131093:TUT131098 UEP131093:UEP131098 UOL131093:UOL131098 UYH131093:UYH131098 VID131093:VID131098 VRZ131093:VRZ131098 WBV131093:WBV131098 WLR131093:WLR131098 WVN131093:WVN131098 F196629:F196634 JB196629:JB196634 SX196629:SX196634 ACT196629:ACT196634 AMP196629:AMP196634 AWL196629:AWL196634 BGH196629:BGH196634 BQD196629:BQD196634 BZZ196629:BZZ196634 CJV196629:CJV196634 CTR196629:CTR196634 DDN196629:DDN196634 DNJ196629:DNJ196634 DXF196629:DXF196634 EHB196629:EHB196634 EQX196629:EQX196634 FAT196629:FAT196634 FKP196629:FKP196634 FUL196629:FUL196634 GEH196629:GEH196634 GOD196629:GOD196634 GXZ196629:GXZ196634 HHV196629:HHV196634 HRR196629:HRR196634 IBN196629:IBN196634 ILJ196629:ILJ196634 IVF196629:IVF196634 JFB196629:JFB196634 JOX196629:JOX196634 JYT196629:JYT196634 KIP196629:KIP196634 KSL196629:KSL196634 LCH196629:LCH196634 LMD196629:LMD196634 LVZ196629:LVZ196634 MFV196629:MFV196634 MPR196629:MPR196634 MZN196629:MZN196634 NJJ196629:NJJ196634 NTF196629:NTF196634 ODB196629:ODB196634 OMX196629:OMX196634 OWT196629:OWT196634 PGP196629:PGP196634 PQL196629:PQL196634 QAH196629:QAH196634 QKD196629:QKD196634 QTZ196629:QTZ196634 RDV196629:RDV196634 RNR196629:RNR196634 RXN196629:RXN196634 SHJ196629:SHJ196634 SRF196629:SRF196634 TBB196629:TBB196634 TKX196629:TKX196634 TUT196629:TUT196634 UEP196629:UEP196634 UOL196629:UOL196634 UYH196629:UYH196634 VID196629:VID196634 VRZ196629:VRZ196634 WBV196629:WBV196634 WLR196629:WLR196634 WVN196629:WVN196634 F262165:F262170 JB262165:JB262170 SX262165:SX262170 ACT262165:ACT262170 AMP262165:AMP262170 AWL262165:AWL262170 BGH262165:BGH262170 BQD262165:BQD262170 BZZ262165:BZZ262170 CJV262165:CJV262170 CTR262165:CTR262170 DDN262165:DDN262170 DNJ262165:DNJ262170 DXF262165:DXF262170 EHB262165:EHB262170 EQX262165:EQX262170 FAT262165:FAT262170 FKP262165:FKP262170 FUL262165:FUL262170 GEH262165:GEH262170 GOD262165:GOD262170 GXZ262165:GXZ262170 HHV262165:HHV262170 HRR262165:HRR262170 IBN262165:IBN262170 ILJ262165:ILJ262170 IVF262165:IVF262170 JFB262165:JFB262170 JOX262165:JOX262170 JYT262165:JYT262170 KIP262165:KIP262170 KSL262165:KSL262170 LCH262165:LCH262170 LMD262165:LMD262170 LVZ262165:LVZ262170 MFV262165:MFV262170 MPR262165:MPR262170 MZN262165:MZN262170 NJJ262165:NJJ262170 NTF262165:NTF262170 ODB262165:ODB262170 OMX262165:OMX262170 OWT262165:OWT262170 PGP262165:PGP262170 PQL262165:PQL262170 QAH262165:QAH262170 QKD262165:QKD262170 QTZ262165:QTZ262170 RDV262165:RDV262170 RNR262165:RNR262170 RXN262165:RXN262170 SHJ262165:SHJ262170 SRF262165:SRF262170 TBB262165:TBB262170 TKX262165:TKX262170 TUT262165:TUT262170 UEP262165:UEP262170 UOL262165:UOL262170 UYH262165:UYH262170 VID262165:VID262170 VRZ262165:VRZ262170 WBV262165:WBV262170 WLR262165:WLR262170 WVN262165:WVN262170 F327701:F327706 JB327701:JB327706 SX327701:SX327706 ACT327701:ACT327706 AMP327701:AMP327706 AWL327701:AWL327706 BGH327701:BGH327706 BQD327701:BQD327706 BZZ327701:BZZ327706 CJV327701:CJV327706 CTR327701:CTR327706 DDN327701:DDN327706 DNJ327701:DNJ327706 DXF327701:DXF327706 EHB327701:EHB327706 EQX327701:EQX327706 FAT327701:FAT327706 FKP327701:FKP327706 FUL327701:FUL327706 GEH327701:GEH327706 GOD327701:GOD327706 GXZ327701:GXZ327706 HHV327701:HHV327706 HRR327701:HRR327706 IBN327701:IBN327706 ILJ327701:ILJ327706 IVF327701:IVF327706 JFB327701:JFB327706 JOX327701:JOX327706 JYT327701:JYT327706 KIP327701:KIP327706 KSL327701:KSL327706 LCH327701:LCH327706 LMD327701:LMD327706 LVZ327701:LVZ327706 MFV327701:MFV327706 MPR327701:MPR327706 MZN327701:MZN327706 NJJ327701:NJJ327706 NTF327701:NTF327706 ODB327701:ODB327706 OMX327701:OMX327706 OWT327701:OWT327706 PGP327701:PGP327706 PQL327701:PQL327706 QAH327701:QAH327706 QKD327701:QKD327706 QTZ327701:QTZ327706 RDV327701:RDV327706 RNR327701:RNR327706 RXN327701:RXN327706 SHJ327701:SHJ327706 SRF327701:SRF327706 TBB327701:TBB327706 TKX327701:TKX327706 TUT327701:TUT327706 UEP327701:UEP327706 UOL327701:UOL327706 UYH327701:UYH327706 VID327701:VID327706 VRZ327701:VRZ327706 WBV327701:WBV327706 WLR327701:WLR327706 WVN327701:WVN327706 F393237:F393242 JB393237:JB393242 SX393237:SX393242 ACT393237:ACT393242 AMP393237:AMP393242 AWL393237:AWL393242 BGH393237:BGH393242 BQD393237:BQD393242 BZZ393237:BZZ393242 CJV393237:CJV393242 CTR393237:CTR393242 DDN393237:DDN393242 DNJ393237:DNJ393242 DXF393237:DXF393242 EHB393237:EHB393242 EQX393237:EQX393242 FAT393237:FAT393242 FKP393237:FKP393242 FUL393237:FUL393242 GEH393237:GEH393242 GOD393237:GOD393242 GXZ393237:GXZ393242 HHV393237:HHV393242 HRR393237:HRR393242 IBN393237:IBN393242 ILJ393237:ILJ393242 IVF393237:IVF393242 JFB393237:JFB393242 JOX393237:JOX393242 JYT393237:JYT393242 KIP393237:KIP393242 KSL393237:KSL393242 LCH393237:LCH393242 LMD393237:LMD393242 LVZ393237:LVZ393242 MFV393237:MFV393242 MPR393237:MPR393242 MZN393237:MZN393242 NJJ393237:NJJ393242 NTF393237:NTF393242 ODB393237:ODB393242 OMX393237:OMX393242 OWT393237:OWT393242 PGP393237:PGP393242 PQL393237:PQL393242 QAH393237:QAH393242 QKD393237:QKD393242 QTZ393237:QTZ393242 RDV393237:RDV393242 RNR393237:RNR393242 RXN393237:RXN393242 SHJ393237:SHJ393242 SRF393237:SRF393242 TBB393237:TBB393242 TKX393237:TKX393242 TUT393237:TUT393242 UEP393237:UEP393242 UOL393237:UOL393242 UYH393237:UYH393242 VID393237:VID393242 VRZ393237:VRZ393242 WBV393237:WBV393242 WLR393237:WLR393242 WVN393237:WVN393242 F458773:F458778 JB458773:JB458778 SX458773:SX458778 ACT458773:ACT458778 AMP458773:AMP458778 AWL458773:AWL458778 BGH458773:BGH458778 BQD458773:BQD458778 BZZ458773:BZZ458778 CJV458773:CJV458778 CTR458773:CTR458778 DDN458773:DDN458778 DNJ458773:DNJ458778 DXF458773:DXF458778 EHB458773:EHB458778 EQX458773:EQX458778 FAT458773:FAT458778 FKP458773:FKP458778 FUL458773:FUL458778 GEH458773:GEH458778 GOD458773:GOD458778 GXZ458773:GXZ458778 HHV458773:HHV458778 HRR458773:HRR458778 IBN458773:IBN458778 ILJ458773:ILJ458778 IVF458773:IVF458778 JFB458773:JFB458778 JOX458773:JOX458778 JYT458773:JYT458778 KIP458773:KIP458778 KSL458773:KSL458778 LCH458773:LCH458778 LMD458773:LMD458778 LVZ458773:LVZ458778 MFV458773:MFV458778 MPR458773:MPR458778 MZN458773:MZN458778 NJJ458773:NJJ458778 NTF458773:NTF458778 ODB458773:ODB458778 OMX458773:OMX458778 OWT458773:OWT458778 PGP458773:PGP458778 PQL458773:PQL458778 QAH458773:QAH458778 QKD458773:QKD458778 QTZ458773:QTZ458778 RDV458773:RDV458778 RNR458773:RNR458778 RXN458773:RXN458778 SHJ458773:SHJ458778 SRF458773:SRF458778 TBB458773:TBB458778 TKX458773:TKX458778 TUT458773:TUT458778 UEP458773:UEP458778 UOL458773:UOL458778 UYH458773:UYH458778 VID458773:VID458778 VRZ458773:VRZ458778 WBV458773:WBV458778 WLR458773:WLR458778 WVN458773:WVN458778 F524309:F524314 JB524309:JB524314 SX524309:SX524314 ACT524309:ACT524314 AMP524309:AMP524314 AWL524309:AWL524314 BGH524309:BGH524314 BQD524309:BQD524314 BZZ524309:BZZ524314 CJV524309:CJV524314 CTR524309:CTR524314 DDN524309:DDN524314 DNJ524309:DNJ524314 DXF524309:DXF524314 EHB524309:EHB524314 EQX524309:EQX524314 FAT524309:FAT524314 FKP524309:FKP524314 FUL524309:FUL524314 GEH524309:GEH524314 GOD524309:GOD524314 GXZ524309:GXZ524314 HHV524309:HHV524314 HRR524309:HRR524314 IBN524309:IBN524314 ILJ524309:ILJ524314 IVF524309:IVF524314 JFB524309:JFB524314 JOX524309:JOX524314 JYT524309:JYT524314 KIP524309:KIP524314 KSL524309:KSL524314 LCH524309:LCH524314 LMD524309:LMD524314 LVZ524309:LVZ524314 MFV524309:MFV524314 MPR524309:MPR524314 MZN524309:MZN524314 NJJ524309:NJJ524314 NTF524309:NTF524314 ODB524309:ODB524314 OMX524309:OMX524314 OWT524309:OWT524314 PGP524309:PGP524314 PQL524309:PQL524314 QAH524309:QAH524314 QKD524309:QKD524314 QTZ524309:QTZ524314 RDV524309:RDV524314 RNR524309:RNR524314 RXN524309:RXN524314 SHJ524309:SHJ524314 SRF524309:SRF524314 TBB524309:TBB524314 TKX524309:TKX524314 TUT524309:TUT524314 UEP524309:UEP524314 UOL524309:UOL524314 UYH524309:UYH524314 VID524309:VID524314 VRZ524309:VRZ524314 WBV524309:WBV524314 WLR524309:WLR524314 WVN524309:WVN524314 F589845:F589850 JB589845:JB589850 SX589845:SX589850 ACT589845:ACT589850 AMP589845:AMP589850 AWL589845:AWL589850 BGH589845:BGH589850 BQD589845:BQD589850 BZZ589845:BZZ589850 CJV589845:CJV589850 CTR589845:CTR589850 DDN589845:DDN589850 DNJ589845:DNJ589850 DXF589845:DXF589850 EHB589845:EHB589850 EQX589845:EQX589850 FAT589845:FAT589850 FKP589845:FKP589850 FUL589845:FUL589850 GEH589845:GEH589850 GOD589845:GOD589850 GXZ589845:GXZ589850 HHV589845:HHV589850 HRR589845:HRR589850 IBN589845:IBN589850 ILJ589845:ILJ589850 IVF589845:IVF589850 JFB589845:JFB589850 JOX589845:JOX589850 JYT589845:JYT589850 KIP589845:KIP589850 KSL589845:KSL589850 LCH589845:LCH589850 LMD589845:LMD589850 LVZ589845:LVZ589850 MFV589845:MFV589850 MPR589845:MPR589850 MZN589845:MZN589850 NJJ589845:NJJ589850 NTF589845:NTF589850 ODB589845:ODB589850 OMX589845:OMX589850 OWT589845:OWT589850 PGP589845:PGP589850 PQL589845:PQL589850 QAH589845:QAH589850 QKD589845:QKD589850 QTZ589845:QTZ589850 RDV589845:RDV589850 RNR589845:RNR589850 RXN589845:RXN589850 SHJ589845:SHJ589850 SRF589845:SRF589850 TBB589845:TBB589850 TKX589845:TKX589850 TUT589845:TUT589850 UEP589845:UEP589850 UOL589845:UOL589850 UYH589845:UYH589850 VID589845:VID589850 VRZ589845:VRZ589850 WBV589845:WBV589850 WLR589845:WLR589850 WVN589845:WVN589850 F655381:F655386 JB655381:JB655386 SX655381:SX655386 ACT655381:ACT655386 AMP655381:AMP655386 AWL655381:AWL655386 BGH655381:BGH655386 BQD655381:BQD655386 BZZ655381:BZZ655386 CJV655381:CJV655386 CTR655381:CTR655386 DDN655381:DDN655386 DNJ655381:DNJ655386 DXF655381:DXF655386 EHB655381:EHB655386 EQX655381:EQX655386 FAT655381:FAT655386 FKP655381:FKP655386 FUL655381:FUL655386 GEH655381:GEH655386 GOD655381:GOD655386 GXZ655381:GXZ655386 HHV655381:HHV655386 HRR655381:HRR655386 IBN655381:IBN655386 ILJ655381:ILJ655386 IVF655381:IVF655386 JFB655381:JFB655386 JOX655381:JOX655386 JYT655381:JYT655386 KIP655381:KIP655386 KSL655381:KSL655386 LCH655381:LCH655386 LMD655381:LMD655386 LVZ655381:LVZ655386 MFV655381:MFV655386 MPR655381:MPR655386 MZN655381:MZN655386 NJJ655381:NJJ655386 NTF655381:NTF655386 ODB655381:ODB655386 OMX655381:OMX655386 OWT655381:OWT655386 PGP655381:PGP655386 PQL655381:PQL655386 QAH655381:QAH655386 QKD655381:QKD655386 QTZ655381:QTZ655386 RDV655381:RDV655386 RNR655381:RNR655386 RXN655381:RXN655386 SHJ655381:SHJ655386 SRF655381:SRF655386 TBB655381:TBB655386 TKX655381:TKX655386 TUT655381:TUT655386 UEP655381:UEP655386 UOL655381:UOL655386 UYH655381:UYH655386 VID655381:VID655386 VRZ655381:VRZ655386 WBV655381:WBV655386 WLR655381:WLR655386 WVN655381:WVN655386 F720917:F720922 JB720917:JB720922 SX720917:SX720922 ACT720917:ACT720922 AMP720917:AMP720922 AWL720917:AWL720922 BGH720917:BGH720922 BQD720917:BQD720922 BZZ720917:BZZ720922 CJV720917:CJV720922 CTR720917:CTR720922 DDN720917:DDN720922 DNJ720917:DNJ720922 DXF720917:DXF720922 EHB720917:EHB720922 EQX720917:EQX720922 FAT720917:FAT720922 FKP720917:FKP720922 FUL720917:FUL720922 GEH720917:GEH720922 GOD720917:GOD720922 GXZ720917:GXZ720922 HHV720917:HHV720922 HRR720917:HRR720922 IBN720917:IBN720922 ILJ720917:ILJ720922 IVF720917:IVF720922 JFB720917:JFB720922 JOX720917:JOX720922 JYT720917:JYT720922 KIP720917:KIP720922 KSL720917:KSL720922 LCH720917:LCH720922 LMD720917:LMD720922 LVZ720917:LVZ720922 MFV720917:MFV720922 MPR720917:MPR720922 MZN720917:MZN720922 NJJ720917:NJJ720922 NTF720917:NTF720922 ODB720917:ODB720922 OMX720917:OMX720922 OWT720917:OWT720922 PGP720917:PGP720922 PQL720917:PQL720922 QAH720917:QAH720922 QKD720917:QKD720922 QTZ720917:QTZ720922 RDV720917:RDV720922 RNR720917:RNR720922 RXN720917:RXN720922 SHJ720917:SHJ720922 SRF720917:SRF720922 TBB720917:TBB720922 TKX720917:TKX720922 TUT720917:TUT720922 UEP720917:UEP720922 UOL720917:UOL720922 UYH720917:UYH720922 VID720917:VID720922 VRZ720917:VRZ720922 WBV720917:WBV720922 WLR720917:WLR720922 WVN720917:WVN720922 F786453:F786458 JB786453:JB786458 SX786453:SX786458 ACT786453:ACT786458 AMP786453:AMP786458 AWL786453:AWL786458 BGH786453:BGH786458 BQD786453:BQD786458 BZZ786453:BZZ786458 CJV786453:CJV786458 CTR786453:CTR786458 DDN786453:DDN786458 DNJ786453:DNJ786458 DXF786453:DXF786458 EHB786453:EHB786458 EQX786453:EQX786458 FAT786453:FAT786458 FKP786453:FKP786458 FUL786453:FUL786458 GEH786453:GEH786458 GOD786453:GOD786458 GXZ786453:GXZ786458 HHV786453:HHV786458 HRR786453:HRR786458 IBN786453:IBN786458 ILJ786453:ILJ786458 IVF786453:IVF786458 JFB786453:JFB786458 JOX786453:JOX786458 JYT786453:JYT786458 KIP786453:KIP786458 KSL786453:KSL786458 LCH786453:LCH786458 LMD786453:LMD786458 LVZ786453:LVZ786458 MFV786453:MFV786458 MPR786453:MPR786458 MZN786453:MZN786458 NJJ786453:NJJ786458 NTF786453:NTF786458 ODB786453:ODB786458 OMX786453:OMX786458 OWT786453:OWT786458 PGP786453:PGP786458 PQL786453:PQL786458 QAH786453:QAH786458 QKD786453:QKD786458 QTZ786453:QTZ786458 RDV786453:RDV786458 RNR786453:RNR786458 RXN786453:RXN786458 SHJ786453:SHJ786458 SRF786453:SRF786458 TBB786453:TBB786458 TKX786453:TKX786458 TUT786453:TUT786458 UEP786453:UEP786458 UOL786453:UOL786458 UYH786453:UYH786458 VID786453:VID786458 VRZ786453:VRZ786458 WBV786453:WBV786458 WLR786453:WLR786458 WVN786453:WVN786458 F851989:F851994 JB851989:JB851994 SX851989:SX851994 ACT851989:ACT851994 AMP851989:AMP851994 AWL851989:AWL851994 BGH851989:BGH851994 BQD851989:BQD851994 BZZ851989:BZZ851994 CJV851989:CJV851994 CTR851989:CTR851994 DDN851989:DDN851994 DNJ851989:DNJ851994 DXF851989:DXF851994 EHB851989:EHB851994 EQX851989:EQX851994 FAT851989:FAT851994 FKP851989:FKP851994 FUL851989:FUL851994 GEH851989:GEH851994 GOD851989:GOD851994 GXZ851989:GXZ851994 HHV851989:HHV851994 HRR851989:HRR851994 IBN851989:IBN851994 ILJ851989:ILJ851994 IVF851989:IVF851994 JFB851989:JFB851994 JOX851989:JOX851994 JYT851989:JYT851994 KIP851989:KIP851994 KSL851989:KSL851994 LCH851989:LCH851994 LMD851989:LMD851994 LVZ851989:LVZ851994 MFV851989:MFV851994 MPR851989:MPR851994 MZN851989:MZN851994 NJJ851989:NJJ851994 NTF851989:NTF851994 ODB851989:ODB851994 OMX851989:OMX851994 OWT851989:OWT851994 PGP851989:PGP851994 PQL851989:PQL851994 QAH851989:QAH851994 QKD851989:QKD851994 QTZ851989:QTZ851994 RDV851989:RDV851994 RNR851989:RNR851994 RXN851989:RXN851994 SHJ851989:SHJ851994 SRF851989:SRF851994 TBB851989:TBB851994 TKX851989:TKX851994 TUT851989:TUT851994 UEP851989:UEP851994 UOL851989:UOL851994 UYH851989:UYH851994 VID851989:VID851994 VRZ851989:VRZ851994 WBV851989:WBV851994 WLR851989:WLR851994 WVN851989:WVN851994 F917525:F917530 JB917525:JB917530 SX917525:SX917530 ACT917525:ACT917530 AMP917525:AMP917530 AWL917525:AWL917530 BGH917525:BGH917530 BQD917525:BQD917530 BZZ917525:BZZ917530 CJV917525:CJV917530 CTR917525:CTR917530 DDN917525:DDN917530 DNJ917525:DNJ917530 DXF917525:DXF917530 EHB917525:EHB917530 EQX917525:EQX917530 FAT917525:FAT917530 FKP917525:FKP917530 FUL917525:FUL917530 GEH917525:GEH917530 GOD917525:GOD917530 GXZ917525:GXZ917530 HHV917525:HHV917530 HRR917525:HRR917530 IBN917525:IBN917530 ILJ917525:ILJ917530 IVF917525:IVF917530 JFB917525:JFB917530 JOX917525:JOX917530 JYT917525:JYT917530 KIP917525:KIP917530 KSL917525:KSL917530 LCH917525:LCH917530 LMD917525:LMD917530 LVZ917525:LVZ917530 MFV917525:MFV917530 MPR917525:MPR917530 MZN917525:MZN917530 NJJ917525:NJJ917530 NTF917525:NTF917530 ODB917525:ODB917530 OMX917525:OMX917530 OWT917525:OWT917530 PGP917525:PGP917530 PQL917525:PQL917530 QAH917525:QAH917530 QKD917525:QKD917530 QTZ917525:QTZ917530 RDV917525:RDV917530 RNR917525:RNR917530 RXN917525:RXN917530 SHJ917525:SHJ917530 SRF917525:SRF917530 TBB917525:TBB917530 TKX917525:TKX917530 TUT917525:TUT917530 UEP917525:UEP917530 UOL917525:UOL917530 UYH917525:UYH917530 VID917525:VID917530 VRZ917525:VRZ917530 WBV917525:WBV917530 WLR917525:WLR917530 WVN917525:WVN917530 F983061:F983066 JB983061:JB983066 SX983061:SX983066 ACT983061:ACT983066 AMP983061:AMP983066 AWL983061:AWL983066 BGH983061:BGH983066 BQD983061:BQD983066 BZZ983061:BZZ983066 CJV983061:CJV983066 CTR983061:CTR983066 DDN983061:DDN983066 DNJ983061:DNJ983066 DXF983061:DXF983066 EHB983061:EHB983066 EQX983061:EQX983066 FAT983061:FAT983066 FKP983061:FKP983066 FUL983061:FUL983066 GEH983061:GEH983066 GOD983061:GOD983066 GXZ983061:GXZ983066 HHV983061:HHV983066 HRR983061:HRR983066 IBN983061:IBN983066 ILJ983061:ILJ983066 IVF983061:IVF983066 JFB983061:JFB983066 JOX983061:JOX983066 JYT983061:JYT983066 KIP983061:KIP983066 KSL983061:KSL983066 LCH983061:LCH983066 LMD983061:LMD983066 LVZ983061:LVZ983066 MFV983061:MFV983066 MPR983061:MPR983066 MZN983061:MZN983066 NJJ983061:NJJ983066 NTF983061:NTF983066 ODB983061:ODB983066 OMX983061:OMX983066 OWT983061:OWT983066 PGP983061:PGP983066 PQL983061:PQL983066 QAH983061:QAH983066 QKD983061:QKD983066 QTZ983061:QTZ983066 RDV983061:RDV983066 RNR983061:RNR983066 RXN983061:RXN983066 SHJ983061:SHJ983066 SRF983061:SRF983066 TBB983061:TBB983066 TKX983061:TKX983066 TUT983061:TUT983066 UEP983061:UEP983066 UOL983061:UOL983066 UYH983061:UYH983066 VID983061:VID983066 VRZ983061:VRZ983066 WBV983061:WBV983066 WLR983061:WLR983066 WVN983061:WVN983066 H21:H22 JD21:JD22 SZ21:SZ22 ACV21:ACV22 AMR21:AMR22 AWN21:AWN22 BGJ21:BGJ22 BQF21:BQF22 CAB21:CAB22 CJX21:CJX22 CTT21:CTT22 DDP21:DDP22 DNL21:DNL22 DXH21:DXH22 EHD21:EHD22 EQZ21:EQZ22 FAV21:FAV22 FKR21:FKR22 FUN21:FUN22 GEJ21:GEJ22 GOF21:GOF22 GYB21:GYB22 HHX21:HHX22 HRT21:HRT22 IBP21:IBP22 ILL21:ILL22 IVH21:IVH22 JFD21:JFD22 JOZ21:JOZ22 JYV21:JYV22 KIR21:KIR22 KSN21:KSN22 LCJ21:LCJ22 LMF21:LMF22 LWB21:LWB22 MFX21:MFX22 MPT21:MPT22 MZP21:MZP22 NJL21:NJL22 NTH21:NTH22 ODD21:ODD22 OMZ21:OMZ22 OWV21:OWV22 PGR21:PGR22 PQN21:PQN22 QAJ21:QAJ22 QKF21:QKF22 QUB21:QUB22 RDX21:RDX22 RNT21:RNT22 RXP21:RXP22 SHL21:SHL22 SRH21:SRH22 TBD21:TBD22 TKZ21:TKZ22 TUV21:TUV22 UER21:UER22 UON21:UON22 UYJ21:UYJ22 VIF21:VIF22 VSB21:VSB22 WBX21:WBX22 WLT21:WLT22 WVP21:WVP22 H65557:H65558 JD65557:JD65558 SZ65557:SZ65558 ACV65557:ACV65558 AMR65557:AMR65558 AWN65557:AWN65558 BGJ65557:BGJ65558 BQF65557:BQF65558 CAB65557:CAB65558 CJX65557:CJX65558 CTT65557:CTT65558 DDP65557:DDP65558 DNL65557:DNL65558 DXH65557:DXH65558 EHD65557:EHD65558 EQZ65557:EQZ65558 FAV65557:FAV65558 FKR65557:FKR65558 FUN65557:FUN65558 GEJ65557:GEJ65558 GOF65557:GOF65558 GYB65557:GYB65558 HHX65557:HHX65558 HRT65557:HRT65558 IBP65557:IBP65558 ILL65557:ILL65558 IVH65557:IVH65558 JFD65557:JFD65558 JOZ65557:JOZ65558 JYV65557:JYV65558 KIR65557:KIR65558 KSN65557:KSN65558 LCJ65557:LCJ65558 LMF65557:LMF65558 LWB65557:LWB65558 MFX65557:MFX65558 MPT65557:MPT65558 MZP65557:MZP65558 NJL65557:NJL65558 NTH65557:NTH65558 ODD65557:ODD65558 OMZ65557:OMZ65558 OWV65557:OWV65558 PGR65557:PGR65558 PQN65557:PQN65558 QAJ65557:QAJ65558 QKF65557:QKF65558 QUB65557:QUB65558 RDX65557:RDX65558 RNT65557:RNT65558 RXP65557:RXP65558 SHL65557:SHL65558 SRH65557:SRH65558 TBD65557:TBD65558 TKZ65557:TKZ65558 TUV65557:TUV65558 UER65557:UER65558 UON65557:UON65558 UYJ65557:UYJ65558 VIF65557:VIF65558 VSB65557:VSB65558 WBX65557:WBX65558 WLT65557:WLT65558 WVP65557:WVP65558 H131093:H131094 JD131093:JD131094 SZ131093:SZ131094 ACV131093:ACV131094 AMR131093:AMR131094 AWN131093:AWN131094 BGJ131093:BGJ131094 BQF131093:BQF131094 CAB131093:CAB131094 CJX131093:CJX131094 CTT131093:CTT131094 DDP131093:DDP131094 DNL131093:DNL131094 DXH131093:DXH131094 EHD131093:EHD131094 EQZ131093:EQZ131094 FAV131093:FAV131094 FKR131093:FKR131094 FUN131093:FUN131094 GEJ131093:GEJ131094 GOF131093:GOF131094 GYB131093:GYB131094 HHX131093:HHX131094 HRT131093:HRT131094 IBP131093:IBP131094 ILL131093:ILL131094 IVH131093:IVH131094 JFD131093:JFD131094 JOZ131093:JOZ131094 JYV131093:JYV131094 KIR131093:KIR131094 KSN131093:KSN131094 LCJ131093:LCJ131094 LMF131093:LMF131094 LWB131093:LWB131094 MFX131093:MFX131094 MPT131093:MPT131094 MZP131093:MZP131094 NJL131093:NJL131094 NTH131093:NTH131094 ODD131093:ODD131094 OMZ131093:OMZ131094 OWV131093:OWV131094 PGR131093:PGR131094 PQN131093:PQN131094 QAJ131093:QAJ131094 QKF131093:QKF131094 QUB131093:QUB131094 RDX131093:RDX131094 RNT131093:RNT131094 RXP131093:RXP131094 SHL131093:SHL131094 SRH131093:SRH131094 TBD131093:TBD131094 TKZ131093:TKZ131094 TUV131093:TUV131094 UER131093:UER131094 UON131093:UON131094 UYJ131093:UYJ131094 VIF131093:VIF131094 VSB131093:VSB131094 WBX131093:WBX131094 WLT131093:WLT131094 WVP131093:WVP131094 H196629:H196630 JD196629:JD196630 SZ196629:SZ196630 ACV196629:ACV196630 AMR196629:AMR196630 AWN196629:AWN196630 BGJ196629:BGJ196630 BQF196629:BQF196630 CAB196629:CAB196630 CJX196629:CJX196630 CTT196629:CTT196630 DDP196629:DDP196630 DNL196629:DNL196630 DXH196629:DXH196630 EHD196629:EHD196630 EQZ196629:EQZ196630 FAV196629:FAV196630 FKR196629:FKR196630 FUN196629:FUN196630 GEJ196629:GEJ196630 GOF196629:GOF196630 GYB196629:GYB196630 HHX196629:HHX196630 HRT196629:HRT196630 IBP196629:IBP196630 ILL196629:ILL196630 IVH196629:IVH196630 JFD196629:JFD196630 JOZ196629:JOZ196630 JYV196629:JYV196630 KIR196629:KIR196630 KSN196629:KSN196630 LCJ196629:LCJ196630 LMF196629:LMF196630 LWB196629:LWB196630 MFX196629:MFX196630 MPT196629:MPT196630 MZP196629:MZP196630 NJL196629:NJL196630 NTH196629:NTH196630 ODD196629:ODD196630 OMZ196629:OMZ196630 OWV196629:OWV196630 PGR196629:PGR196630 PQN196629:PQN196630 QAJ196629:QAJ196630 QKF196629:QKF196630 QUB196629:QUB196630 RDX196629:RDX196630 RNT196629:RNT196630 RXP196629:RXP196630 SHL196629:SHL196630 SRH196629:SRH196630 TBD196629:TBD196630 TKZ196629:TKZ196630 TUV196629:TUV196630 UER196629:UER196630 UON196629:UON196630 UYJ196629:UYJ196630 VIF196629:VIF196630 VSB196629:VSB196630 WBX196629:WBX196630 WLT196629:WLT196630 WVP196629:WVP196630 H262165:H262166 JD262165:JD262166 SZ262165:SZ262166 ACV262165:ACV262166 AMR262165:AMR262166 AWN262165:AWN262166 BGJ262165:BGJ262166 BQF262165:BQF262166 CAB262165:CAB262166 CJX262165:CJX262166 CTT262165:CTT262166 DDP262165:DDP262166 DNL262165:DNL262166 DXH262165:DXH262166 EHD262165:EHD262166 EQZ262165:EQZ262166 FAV262165:FAV262166 FKR262165:FKR262166 FUN262165:FUN262166 GEJ262165:GEJ262166 GOF262165:GOF262166 GYB262165:GYB262166 HHX262165:HHX262166 HRT262165:HRT262166 IBP262165:IBP262166 ILL262165:ILL262166 IVH262165:IVH262166 JFD262165:JFD262166 JOZ262165:JOZ262166 JYV262165:JYV262166 KIR262165:KIR262166 KSN262165:KSN262166 LCJ262165:LCJ262166 LMF262165:LMF262166 LWB262165:LWB262166 MFX262165:MFX262166 MPT262165:MPT262166 MZP262165:MZP262166 NJL262165:NJL262166 NTH262165:NTH262166 ODD262165:ODD262166 OMZ262165:OMZ262166 OWV262165:OWV262166 PGR262165:PGR262166 PQN262165:PQN262166 QAJ262165:QAJ262166 QKF262165:QKF262166 QUB262165:QUB262166 RDX262165:RDX262166 RNT262165:RNT262166 RXP262165:RXP262166 SHL262165:SHL262166 SRH262165:SRH262166 TBD262165:TBD262166 TKZ262165:TKZ262166 TUV262165:TUV262166 UER262165:UER262166 UON262165:UON262166 UYJ262165:UYJ262166 VIF262165:VIF262166 VSB262165:VSB262166 WBX262165:WBX262166 WLT262165:WLT262166 WVP262165:WVP262166 H327701:H327702 JD327701:JD327702 SZ327701:SZ327702 ACV327701:ACV327702 AMR327701:AMR327702 AWN327701:AWN327702 BGJ327701:BGJ327702 BQF327701:BQF327702 CAB327701:CAB327702 CJX327701:CJX327702 CTT327701:CTT327702 DDP327701:DDP327702 DNL327701:DNL327702 DXH327701:DXH327702 EHD327701:EHD327702 EQZ327701:EQZ327702 FAV327701:FAV327702 FKR327701:FKR327702 FUN327701:FUN327702 GEJ327701:GEJ327702 GOF327701:GOF327702 GYB327701:GYB327702 HHX327701:HHX327702 HRT327701:HRT327702 IBP327701:IBP327702 ILL327701:ILL327702 IVH327701:IVH327702 JFD327701:JFD327702 JOZ327701:JOZ327702 JYV327701:JYV327702 KIR327701:KIR327702 KSN327701:KSN327702 LCJ327701:LCJ327702 LMF327701:LMF327702 LWB327701:LWB327702 MFX327701:MFX327702 MPT327701:MPT327702 MZP327701:MZP327702 NJL327701:NJL327702 NTH327701:NTH327702 ODD327701:ODD327702 OMZ327701:OMZ327702 OWV327701:OWV327702 PGR327701:PGR327702 PQN327701:PQN327702 QAJ327701:QAJ327702 QKF327701:QKF327702 QUB327701:QUB327702 RDX327701:RDX327702 RNT327701:RNT327702 RXP327701:RXP327702 SHL327701:SHL327702 SRH327701:SRH327702 TBD327701:TBD327702 TKZ327701:TKZ327702 TUV327701:TUV327702 UER327701:UER327702 UON327701:UON327702 UYJ327701:UYJ327702 VIF327701:VIF327702 VSB327701:VSB327702 WBX327701:WBX327702 WLT327701:WLT327702 WVP327701:WVP327702 H393237:H393238 JD393237:JD393238 SZ393237:SZ393238 ACV393237:ACV393238 AMR393237:AMR393238 AWN393237:AWN393238 BGJ393237:BGJ393238 BQF393237:BQF393238 CAB393237:CAB393238 CJX393237:CJX393238 CTT393237:CTT393238 DDP393237:DDP393238 DNL393237:DNL393238 DXH393237:DXH393238 EHD393237:EHD393238 EQZ393237:EQZ393238 FAV393237:FAV393238 FKR393237:FKR393238 FUN393237:FUN393238 GEJ393237:GEJ393238 GOF393237:GOF393238 GYB393237:GYB393238 HHX393237:HHX393238 HRT393237:HRT393238 IBP393237:IBP393238 ILL393237:ILL393238 IVH393237:IVH393238 JFD393237:JFD393238 JOZ393237:JOZ393238 JYV393237:JYV393238 KIR393237:KIR393238 KSN393237:KSN393238 LCJ393237:LCJ393238 LMF393237:LMF393238 LWB393237:LWB393238 MFX393237:MFX393238 MPT393237:MPT393238 MZP393237:MZP393238 NJL393237:NJL393238 NTH393237:NTH393238 ODD393237:ODD393238 OMZ393237:OMZ393238 OWV393237:OWV393238 PGR393237:PGR393238 PQN393237:PQN393238 QAJ393237:QAJ393238 QKF393237:QKF393238 QUB393237:QUB393238 RDX393237:RDX393238 RNT393237:RNT393238 RXP393237:RXP393238 SHL393237:SHL393238 SRH393237:SRH393238 TBD393237:TBD393238 TKZ393237:TKZ393238 TUV393237:TUV393238 UER393237:UER393238 UON393237:UON393238 UYJ393237:UYJ393238 VIF393237:VIF393238 VSB393237:VSB393238 WBX393237:WBX393238 WLT393237:WLT393238 WVP393237:WVP393238 H458773:H458774 JD458773:JD458774 SZ458773:SZ458774 ACV458773:ACV458774 AMR458773:AMR458774 AWN458773:AWN458774 BGJ458773:BGJ458774 BQF458773:BQF458774 CAB458773:CAB458774 CJX458773:CJX458774 CTT458773:CTT458774 DDP458773:DDP458774 DNL458773:DNL458774 DXH458773:DXH458774 EHD458773:EHD458774 EQZ458773:EQZ458774 FAV458773:FAV458774 FKR458773:FKR458774 FUN458773:FUN458774 GEJ458773:GEJ458774 GOF458773:GOF458774 GYB458773:GYB458774 HHX458773:HHX458774 HRT458773:HRT458774 IBP458773:IBP458774 ILL458773:ILL458774 IVH458773:IVH458774 JFD458773:JFD458774 JOZ458773:JOZ458774 JYV458773:JYV458774 KIR458773:KIR458774 KSN458773:KSN458774 LCJ458773:LCJ458774 LMF458773:LMF458774 LWB458773:LWB458774 MFX458773:MFX458774 MPT458773:MPT458774 MZP458773:MZP458774 NJL458773:NJL458774 NTH458773:NTH458774 ODD458773:ODD458774 OMZ458773:OMZ458774 OWV458773:OWV458774 PGR458773:PGR458774 PQN458773:PQN458774 QAJ458773:QAJ458774 QKF458773:QKF458774 QUB458773:QUB458774 RDX458773:RDX458774 RNT458773:RNT458774 RXP458773:RXP458774 SHL458773:SHL458774 SRH458773:SRH458774 TBD458773:TBD458774 TKZ458773:TKZ458774 TUV458773:TUV458774 UER458773:UER458774 UON458773:UON458774 UYJ458773:UYJ458774 VIF458773:VIF458774 VSB458773:VSB458774 WBX458773:WBX458774 WLT458773:WLT458774 WVP458773:WVP458774 H524309:H524310 JD524309:JD524310 SZ524309:SZ524310 ACV524309:ACV524310 AMR524309:AMR524310 AWN524309:AWN524310 BGJ524309:BGJ524310 BQF524309:BQF524310 CAB524309:CAB524310 CJX524309:CJX524310 CTT524309:CTT524310 DDP524309:DDP524310 DNL524309:DNL524310 DXH524309:DXH524310 EHD524309:EHD524310 EQZ524309:EQZ524310 FAV524309:FAV524310 FKR524309:FKR524310 FUN524309:FUN524310 GEJ524309:GEJ524310 GOF524309:GOF524310 GYB524309:GYB524310 HHX524309:HHX524310 HRT524309:HRT524310 IBP524309:IBP524310 ILL524309:ILL524310 IVH524309:IVH524310 JFD524309:JFD524310 JOZ524309:JOZ524310 JYV524309:JYV524310 KIR524309:KIR524310 KSN524309:KSN524310 LCJ524309:LCJ524310 LMF524309:LMF524310 LWB524309:LWB524310 MFX524309:MFX524310 MPT524309:MPT524310 MZP524309:MZP524310 NJL524309:NJL524310 NTH524309:NTH524310 ODD524309:ODD524310 OMZ524309:OMZ524310 OWV524309:OWV524310 PGR524309:PGR524310 PQN524309:PQN524310 QAJ524309:QAJ524310 QKF524309:QKF524310 QUB524309:QUB524310 RDX524309:RDX524310 RNT524309:RNT524310 RXP524309:RXP524310 SHL524309:SHL524310 SRH524309:SRH524310 TBD524309:TBD524310 TKZ524309:TKZ524310 TUV524309:TUV524310 UER524309:UER524310 UON524309:UON524310 UYJ524309:UYJ524310 VIF524309:VIF524310 VSB524309:VSB524310 WBX524309:WBX524310 WLT524309:WLT524310 WVP524309:WVP524310 H589845:H589846 JD589845:JD589846 SZ589845:SZ589846 ACV589845:ACV589846 AMR589845:AMR589846 AWN589845:AWN589846 BGJ589845:BGJ589846 BQF589845:BQF589846 CAB589845:CAB589846 CJX589845:CJX589846 CTT589845:CTT589846 DDP589845:DDP589846 DNL589845:DNL589846 DXH589845:DXH589846 EHD589845:EHD589846 EQZ589845:EQZ589846 FAV589845:FAV589846 FKR589845:FKR589846 FUN589845:FUN589846 GEJ589845:GEJ589846 GOF589845:GOF589846 GYB589845:GYB589846 HHX589845:HHX589846 HRT589845:HRT589846 IBP589845:IBP589846 ILL589845:ILL589846 IVH589845:IVH589846 JFD589845:JFD589846 JOZ589845:JOZ589846 JYV589845:JYV589846 KIR589845:KIR589846 KSN589845:KSN589846 LCJ589845:LCJ589846 LMF589845:LMF589846 LWB589845:LWB589846 MFX589845:MFX589846 MPT589845:MPT589846 MZP589845:MZP589846 NJL589845:NJL589846 NTH589845:NTH589846 ODD589845:ODD589846 OMZ589845:OMZ589846 OWV589845:OWV589846 PGR589845:PGR589846 PQN589845:PQN589846 QAJ589845:QAJ589846 QKF589845:QKF589846 QUB589845:QUB589846 RDX589845:RDX589846 RNT589845:RNT589846 RXP589845:RXP589846 SHL589845:SHL589846 SRH589845:SRH589846 TBD589845:TBD589846 TKZ589845:TKZ589846 TUV589845:TUV589846 UER589845:UER589846 UON589845:UON589846 UYJ589845:UYJ589846 VIF589845:VIF589846 VSB589845:VSB589846 WBX589845:WBX589846 WLT589845:WLT589846 WVP589845:WVP589846 H655381:H655382 JD655381:JD655382 SZ655381:SZ655382 ACV655381:ACV655382 AMR655381:AMR655382 AWN655381:AWN655382 BGJ655381:BGJ655382 BQF655381:BQF655382 CAB655381:CAB655382 CJX655381:CJX655382 CTT655381:CTT655382 DDP655381:DDP655382 DNL655381:DNL655382 DXH655381:DXH655382 EHD655381:EHD655382 EQZ655381:EQZ655382 FAV655381:FAV655382 FKR655381:FKR655382 FUN655381:FUN655382 GEJ655381:GEJ655382 GOF655381:GOF655382 GYB655381:GYB655382 HHX655381:HHX655382 HRT655381:HRT655382 IBP655381:IBP655382 ILL655381:ILL655382 IVH655381:IVH655382 JFD655381:JFD655382 JOZ655381:JOZ655382 JYV655381:JYV655382 KIR655381:KIR655382 KSN655381:KSN655382 LCJ655381:LCJ655382 LMF655381:LMF655382 LWB655381:LWB655382 MFX655381:MFX655382 MPT655381:MPT655382 MZP655381:MZP655382 NJL655381:NJL655382 NTH655381:NTH655382 ODD655381:ODD655382 OMZ655381:OMZ655382 OWV655381:OWV655382 PGR655381:PGR655382 PQN655381:PQN655382 QAJ655381:QAJ655382 QKF655381:QKF655382 QUB655381:QUB655382 RDX655381:RDX655382 RNT655381:RNT655382 RXP655381:RXP655382 SHL655381:SHL655382 SRH655381:SRH655382 TBD655381:TBD655382 TKZ655381:TKZ655382 TUV655381:TUV655382 UER655381:UER655382 UON655381:UON655382 UYJ655381:UYJ655382 VIF655381:VIF655382 VSB655381:VSB655382 WBX655381:WBX655382 WLT655381:WLT655382 WVP655381:WVP655382 H720917:H720918 JD720917:JD720918 SZ720917:SZ720918 ACV720917:ACV720918 AMR720917:AMR720918 AWN720917:AWN720918 BGJ720917:BGJ720918 BQF720917:BQF720918 CAB720917:CAB720918 CJX720917:CJX720918 CTT720917:CTT720918 DDP720917:DDP720918 DNL720917:DNL720918 DXH720917:DXH720918 EHD720917:EHD720918 EQZ720917:EQZ720918 FAV720917:FAV720918 FKR720917:FKR720918 FUN720917:FUN720918 GEJ720917:GEJ720918 GOF720917:GOF720918 GYB720917:GYB720918 HHX720917:HHX720918 HRT720917:HRT720918 IBP720917:IBP720918 ILL720917:ILL720918 IVH720917:IVH720918 JFD720917:JFD720918 JOZ720917:JOZ720918 JYV720917:JYV720918 KIR720917:KIR720918 KSN720917:KSN720918 LCJ720917:LCJ720918 LMF720917:LMF720918 LWB720917:LWB720918 MFX720917:MFX720918 MPT720917:MPT720918 MZP720917:MZP720918 NJL720917:NJL720918 NTH720917:NTH720918 ODD720917:ODD720918 OMZ720917:OMZ720918 OWV720917:OWV720918 PGR720917:PGR720918 PQN720917:PQN720918 QAJ720917:QAJ720918 QKF720917:QKF720918 QUB720917:QUB720918 RDX720917:RDX720918 RNT720917:RNT720918 RXP720917:RXP720918 SHL720917:SHL720918 SRH720917:SRH720918 TBD720917:TBD720918 TKZ720917:TKZ720918 TUV720917:TUV720918 UER720917:UER720918 UON720917:UON720918 UYJ720917:UYJ720918 VIF720917:VIF720918 VSB720917:VSB720918 WBX720917:WBX720918 WLT720917:WLT720918 WVP720917:WVP720918 H786453:H786454 JD786453:JD786454 SZ786453:SZ786454 ACV786453:ACV786454 AMR786453:AMR786454 AWN786453:AWN786454 BGJ786453:BGJ786454 BQF786453:BQF786454 CAB786453:CAB786454 CJX786453:CJX786454 CTT786453:CTT786454 DDP786453:DDP786454 DNL786453:DNL786454 DXH786453:DXH786454 EHD786453:EHD786454 EQZ786453:EQZ786454 FAV786453:FAV786454 FKR786453:FKR786454 FUN786453:FUN786454 GEJ786453:GEJ786454 GOF786453:GOF786454 GYB786453:GYB786454 HHX786453:HHX786454 HRT786453:HRT786454 IBP786453:IBP786454 ILL786453:ILL786454 IVH786453:IVH786454 JFD786453:JFD786454 JOZ786453:JOZ786454 JYV786453:JYV786454 KIR786453:KIR786454 KSN786453:KSN786454 LCJ786453:LCJ786454 LMF786453:LMF786454 LWB786453:LWB786454 MFX786453:MFX786454 MPT786453:MPT786454 MZP786453:MZP786454 NJL786453:NJL786454 NTH786453:NTH786454 ODD786453:ODD786454 OMZ786453:OMZ786454 OWV786453:OWV786454 PGR786453:PGR786454 PQN786453:PQN786454 QAJ786453:QAJ786454 QKF786453:QKF786454 QUB786453:QUB786454 RDX786453:RDX786454 RNT786453:RNT786454 RXP786453:RXP786454 SHL786453:SHL786454 SRH786453:SRH786454 TBD786453:TBD786454 TKZ786453:TKZ786454 TUV786453:TUV786454 UER786453:UER786454 UON786453:UON786454 UYJ786453:UYJ786454 VIF786453:VIF786454 VSB786453:VSB786454 WBX786453:WBX786454 WLT786453:WLT786454 WVP786453:WVP786454 H851989:H851990 JD851989:JD851990 SZ851989:SZ851990 ACV851989:ACV851990 AMR851989:AMR851990 AWN851989:AWN851990 BGJ851989:BGJ851990 BQF851989:BQF851990 CAB851989:CAB851990 CJX851989:CJX851990 CTT851989:CTT851990 DDP851989:DDP851990 DNL851989:DNL851990 DXH851989:DXH851990 EHD851989:EHD851990 EQZ851989:EQZ851990 FAV851989:FAV851990 FKR851989:FKR851990 FUN851989:FUN851990 GEJ851989:GEJ851990 GOF851989:GOF851990 GYB851989:GYB851990 HHX851989:HHX851990 HRT851989:HRT851990 IBP851989:IBP851990 ILL851989:ILL851990 IVH851989:IVH851990 JFD851989:JFD851990 JOZ851989:JOZ851990 JYV851989:JYV851990 KIR851989:KIR851990 KSN851989:KSN851990 LCJ851989:LCJ851990 LMF851989:LMF851990 LWB851989:LWB851990 MFX851989:MFX851990 MPT851989:MPT851990 MZP851989:MZP851990 NJL851989:NJL851990 NTH851989:NTH851990 ODD851989:ODD851990 OMZ851989:OMZ851990 OWV851989:OWV851990 PGR851989:PGR851990 PQN851989:PQN851990 QAJ851989:QAJ851990 QKF851989:QKF851990 QUB851989:QUB851990 RDX851989:RDX851990 RNT851989:RNT851990 RXP851989:RXP851990 SHL851989:SHL851990 SRH851989:SRH851990 TBD851989:TBD851990 TKZ851989:TKZ851990 TUV851989:TUV851990 UER851989:UER851990 UON851989:UON851990 UYJ851989:UYJ851990 VIF851989:VIF851990 VSB851989:VSB851990 WBX851989:WBX851990 WLT851989:WLT851990 WVP851989:WVP851990 H917525:H917526 JD917525:JD917526 SZ917525:SZ917526 ACV917525:ACV917526 AMR917525:AMR917526 AWN917525:AWN917526 BGJ917525:BGJ917526 BQF917525:BQF917526 CAB917525:CAB917526 CJX917525:CJX917526 CTT917525:CTT917526 DDP917525:DDP917526 DNL917525:DNL917526 DXH917525:DXH917526 EHD917525:EHD917526 EQZ917525:EQZ917526 FAV917525:FAV917526 FKR917525:FKR917526 FUN917525:FUN917526 GEJ917525:GEJ917526 GOF917525:GOF917526 GYB917525:GYB917526 HHX917525:HHX917526 HRT917525:HRT917526 IBP917525:IBP917526 ILL917525:ILL917526 IVH917525:IVH917526 JFD917525:JFD917526 JOZ917525:JOZ917526 JYV917525:JYV917526 KIR917525:KIR917526 KSN917525:KSN917526 LCJ917525:LCJ917526 LMF917525:LMF917526 LWB917525:LWB917526 MFX917525:MFX917526 MPT917525:MPT917526 MZP917525:MZP917526 NJL917525:NJL917526 NTH917525:NTH917526 ODD917525:ODD917526 OMZ917525:OMZ917526 OWV917525:OWV917526 PGR917525:PGR917526 PQN917525:PQN917526 QAJ917525:QAJ917526 QKF917525:QKF917526 QUB917525:QUB917526 RDX917525:RDX917526 RNT917525:RNT917526 RXP917525:RXP917526 SHL917525:SHL917526 SRH917525:SRH917526 TBD917525:TBD917526 TKZ917525:TKZ917526 TUV917525:TUV917526 UER917525:UER917526 UON917525:UON917526 UYJ917525:UYJ917526 VIF917525:VIF917526 VSB917525:VSB917526 WBX917525:WBX917526 WLT917525:WLT917526 WVP917525:WVP917526 H983061:H983062 JD983061:JD983062 SZ983061:SZ983062 ACV983061:ACV983062 AMR983061:AMR983062 AWN983061:AWN983062 BGJ983061:BGJ983062 BQF983061:BQF983062 CAB983061:CAB983062 CJX983061:CJX983062 CTT983061:CTT983062 DDP983061:DDP983062 DNL983061:DNL983062 DXH983061:DXH983062 EHD983061:EHD983062 EQZ983061:EQZ983062 FAV983061:FAV983062 FKR983061:FKR983062 FUN983061:FUN983062 GEJ983061:GEJ983062 GOF983061:GOF983062 GYB983061:GYB983062 HHX983061:HHX983062 HRT983061:HRT983062 IBP983061:IBP983062 ILL983061:ILL983062 IVH983061:IVH983062 JFD983061:JFD983062 JOZ983061:JOZ983062 JYV983061:JYV983062 KIR983061:KIR983062 KSN983061:KSN983062 LCJ983061:LCJ983062 LMF983061:LMF983062 LWB983061:LWB983062 MFX983061:MFX983062 MPT983061:MPT983062 MZP983061:MZP983062 NJL983061:NJL983062 NTH983061:NTH983062 ODD983061:ODD983062 OMZ983061:OMZ983062 OWV983061:OWV983062 PGR983061:PGR983062 PQN983061:PQN983062 QAJ983061:QAJ983062 QKF983061:QKF983062 QUB983061:QUB983062 RDX983061:RDX983062 RNT983061:RNT983062 RXP983061:RXP983062 SHL983061:SHL983062 SRH983061:SRH983062 TBD983061:TBD983062 TKZ983061:TKZ983062 TUV983061:TUV983062 UER983061:UER983062 UON983061:UON983062 UYJ983061:UYJ983062 VIF983061:VIF983062 VSB983061:VSB983062 WBX983061:WBX983062 WLT983061:WLT983062 WVP983061:WVP983062 J21:J22 JF21:JF22 TB21:TB22 ACX21:ACX22 AMT21:AMT22 AWP21:AWP22 BGL21:BGL22 BQH21:BQH22 CAD21:CAD22 CJZ21:CJZ22 CTV21:CTV22 DDR21:DDR22 DNN21:DNN22 DXJ21:DXJ22 EHF21:EHF22 ERB21:ERB22 FAX21:FAX22 FKT21:FKT22 FUP21:FUP22 GEL21:GEL22 GOH21:GOH22 GYD21:GYD22 HHZ21:HHZ22 HRV21:HRV22 IBR21:IBR22 ILN21:ILN22 IVJ21:IVJ22 JFF21:JFF22 JPB21:JPB22 JYX21:JYX22 KIT21:KIT22 KSP21:KSP22 LCL21:LCL22 LMH21:LMH22 LWD21:LWD22 MFZ21:MFZ22 MPV21:MPV22 MZR21:MZR22 NJN21:NJN22 NTJ21:NTJ22 ODF21:ODF22 ONB21:ONB22 OWX21:OWX22 PGT21:PGT22 PQP21:PQP22 QAL21:QAL22 QKH21:QKH22 QUD21:QUD22 RDZ21:RDZ22 RNV21:RNV22 RXR21:RXR22 SHN21:SHN22 SRJ21:SRJ22 TBF21:TBF22 TLB21:TLB22 TUX21:TUX22 UET21:UET22 UOP21:UOP22 UYL21:UYL22 VIH21:VIH22 VSD21:VSD22 WBZ21:WBZ22 WLV21:WLV22 WVR21:WVR22 J65557:J65558 JF65557:JF65558 TB65557:TB65558 ACX65557:ACX65558 AMT65557:AMT65558 AWP65557:AWP65558 BGL65557:BGL65558 BQH65557:BQH65558 CAD65557:CAD65558 CJZ65557:CJZ65558 CTV65557:CTV65558 DDR65557:DDR65558 DNN65557:DNN65558 DXJ65557:DXJ65558 EHF65557:EHF65558 ERB65557:ERB65558 FAX65557:FAX65558 FKT65557:FKT65558 FUP65557:FUP65558 GEL65557:GEL65558 GOH65557:GOH65558 GYD65557:GYD65558 HHZ65557:HHZ65558 HRV65557:HRV65558 IBR65557:IBR65558 ILN65557:ILN65558 IVJ65557:IVJ65558 JFF65557:JFF65558 JPB65557:JPB65558 JYX65557:JYX65558 KIT65557:KIT65558 KSP65557:KSP65558 LCL65557:LCL65558 LMH65557:LMH65558 LWD65557:LWD65558 MFZ65557:MFZ65558 MPV65557:MPV65558 MZR65557:MZR65558 NJN65557:NJN65558 NTJ65557:NTJ65558 ODF65557:ODF65558 ONB65557:ONB65558 OWX65557:OWX65558 PGT65557:PGT65558 PQP65557:PQP65558 QAL65557:QAL65558 QKH65557:QKH65558 QUD65557:QUD65558 RDZ65557:RDZ65558 RNV65557:RNV65558 RXR65557:RXR65558 SHN65557:SHN65558 SRJ65557:SRJ65558 TBF65557:TBF65558 TLB65557:TLB65558 TUX65557:TUX65558 UET65557:UET65558 UOP65557:UOP65558 UYL65557:UYL65558 VIH65557:VIH65558 VSD65557:VSD65558 WBZ65557:WBZ65558 WLV65557:WLV65558 WVR65557:WVR65558 J131093:J131094 JF131093:JF131094 TB131093:TB131094 ACX131093:ACX131094 AMT131093:AMT131094 AWP131093:AWP131094 BGL131093:BGL131094 BQH131093:BQH131094 CAD131093:CAD131094 CJZ131093:CJZ131094 CTV131093:CTV131094 DDR131093:DDR131094 DNN131093:DNN131094 DXJ131093:DXJ131094 EHF131093:EHF131094 ERB131093:ERB131094 FAX131093:FAX131094 FKT131093:FKT131094 FUP131093:FUP131094 GEL131093:GEL131094 GOH131093:GOH131094 GYD131093:GYD131094 HHZ131093:HHZ131094 HRV131093:HRV131094 IBR131093:IBR131094 ILN131093:ILN131094 IVJ131093:IVJ131094 JFF131093:JFF131094 JPB131093:JPB131094 JYX131093:JYX131094 KIT131093:KIT131094 KSP131093:KSP131094 LCL131093:LCL131094 LMH131093:LMH131094 LWD131093:LWD131094 MFZ131093:MFZ131094 MPV131093:MPV131094 MZR131093:MZR131094 NJN131093:NJN131094 NTJ131093:NTJ131094 ODF131093:ODF131094 ONB131093:ONB131094 OWX131093:OWX131094 PGT131093:PGT131094 PQP131093:PQP131094 QAL131093:QAL131094 QKH131093:QKH131094 QUD131093:QUD131094 RDZ131093:RDZ131094 RNV131093:RNV131094 RXR131093:RXR131094 SHN131093:SHN131094 SRJ131093:SRJ131094 TBF131093:TBF131094 TLB131093:TLB131094 TUX131093:TUX131094 UET131093:UET131094 UOP131093:UOP131094 UYL131093:UYL131094 VIH131093:VIH131094 VSD131093:VSD131094 WBZ131093:WBZ131094 WLV131093:WLV131094 WVR131093:WVR131094 J196629:J196630 JF196629:JF196630 TB196629:TB196630 ACX196629:ACX196630 AMT196629:AMT196630 AWP196629:AWP196630 BGL196629:BGL196630 BQH196629:BQH196630 CAD196629:CAD196630 CJZ196629:CJZ196630 CTV196629:CTV196630 DDR196629:DDR196630 DNN196629:DNN196630 DXJ196629:DXJ196630 EHF196629:EHF196630 ERB196629:ERB196630 FAX196629:FAX196630 FKT196629:FKT196630 FUP196629:FUP196630 GEL196629:GEL196630 GOH196629:GOH196630 GYD196629:GYD196630 HHZ196629:HHZ196630 HRV196629:HRV196630 IBR196629:IBR196630 ILN196629:ILN196630 IVJ196629:IVJ196630 JFF196629:JFF196630 JPB196629:JPB196630 JYX196629:JYX196630 KIT196629:KIT196630 KSP196629:KSP196630 LCL196629:LCL196630 LMH196629:LMH196630 LWD196629:LWD196630 MFZ196629:MFZ196630 MPV196629:MPV196630 MZR196629:MZR196630 NJN196629:NJN196630 NTJ196629:NTJ196630 ODF196629:ODF196630 ONB196629:ONB196630 OWX196629:OWX196630 PGT196629:PGT196630 PQP196629:PQP196630 QAL196629:QAL196630 QKH196629:QKH196630 QUD196629:QUD196630 RDZ196629:RDZ196630 RNV196629:RNV196630 RXR196629:RXR196630 SHN196629:SHN196630 SRJ196629:SRJ196630 TBF196629:TBF196630 TLB196629:TLB196630 TUX196629:TUX196630 UET196629:UET196630 UOP196629:UOP196630 UYL196629:UYL196630 VIH196629:VIH196630 VSD196629:VSD196630 WBZ196629:WBZ196630 WLV196629:WLV196630 WVR196629:WVR196630 J262165:J262166 JF262165:JF262166 TB262165:TB262166 ACX262165:ACX262166 AMT262165:AMT262166 AWP262165:AWP262166 BGL262165:BGL262166 BQH262165:BQH262166 CAD262165:CAD262166 CJZ262165:CJZ262166 CTV262165:CTV262166 DDR262165:DDR262166 DNN262165:DNN262166 DXJ262165:DXJ262166 EHF262165:EHF262166 ERB262165:ERB262166 FAX262165:FAX262166 FKT262165:FKT262166 FUP262165:FUP262166 GEL262165:GEL262166 GOH262165:GOH262166 GYD262165:GYD262166 HHZ262165:HHZ262166 HRV262165:HRV262166 IBR262165:IBR262166 ILN262165:ILN262166 IVJ262165:IVJ262166 JFF262165:JFF262166 JPB262165:JPB262166 JYX262165:JYX262166 KIT262165:KIT262166 KSP262165:KSP262166 LCL262165:LCL262166 LMH262165:LMH262166 LWD262165:LWD262166 MFZ262165:MFZ262166 MPV262165:MPV262166 MZR262165:MZR262166 NJN262165:NJN262166 NTJ262165:NTJ262166 ODF262165:ODF262166 ONB262165:ONB262166 OWX262165:OWX262166 PGT262165:PGT262166 PQP262165:PQP262166 QAL262165:QAL262166 QKH262165:QKH262166 QUD262165:QUD262166 RDZ262165:RDZ262166 RNV262165:RNV262166 RXR262165:RXR262166 SHN262165:SHN262166 SRJ262165:SRJ262166 TBF262165:TBF262166 TLB262165:TLB262166 TUX262165:TUX262166 UET262165:UET262166 UOP262165:UOP262166 UYL262165:UYL262166 VIH262165:VIH262166 VSD262165:VSD262166 WBZ262165:WBZ262166 WLV262165:WLV262166 WVR262165:WVR262166 J327701:J327702 JF327701:JF327702 TB327701:TB327702 ACX327701:ACX327702 AMT327701:AMT327702 AWP327701:AWP327702 BGL327701:BGL327702 BQH327701:BQH327702 CAD327701:CAD327702 CJZ327701:CJZ327702 CTV327701:CTV327702 DDR327701:DDR327702 DNN327701:DNN327702 DXJ327701:DXJ327702 EHF327701:EHF327702 ERB327701:ERB327702 FAX327701:FAX327702 FKT327701:FKT327702 FUP327701:FUP327702 GEL327701:GEL327702 GOH327701:GOH327702 GYD327701:GYD327702 HHZ327701:HHZ327702 HRV327701:HRV327702 IBR327701:IBR327702 ILN327701:ILN327702 IVJ327701:IVJ327702 JFF327701:JFF327702 JPB327701:JPB327702 JYX327701:JYX327702 KIT327701:KIT327702 KSP327701:KSP327702 LCL327701:LCL327702 LMH327701:LMH327702 LWD327701:LWD327702 MFZ327701:MFZ327702 MPV327701:MPV327702 MZR327701:MZR327702 NJN327701:NJN327702 NTJ327701:NTJ327702 ODF327701:ODF327702 ONB327701:ONB327702 OWX327701:OWX327702 PGT327701:PGT327702 PQP327701:PQP327702 QAL327701:QAL327702 QKH327701:QKH327702 QUD327701:QUD327702 RDZ327701:RDZ327702 RNV327701:RNV327702 RXR327701:RXR327702 SHN327701:SHN327702 SRJ327701:SRJ327702 TBF327701:TBF327702 TLB327701:TLB327702 TUX327701:TUX327702 UET327701:UET327702 UOP327701:UOP327702 UYL327701:UYL327702 VIH327701:VIH327702 VSD327701:VSD327702 WBZ327701:WBZ327702 WLV327701:WLV327702 WVR327701:WVR327702 J393237:J393238 JF393237:JF393238 TB393237:TB393238 ACX393237:ACX393238 AMT393237:AMT393238 AWP393237:AWP393238 BGL393237:BGL393238 BQH393237:BQH393238 CAD393237:CAD393238 CJZ393237:CJZ393238 CTV393237:CTV393238 DDR393237:DDR393238 DNN393237:DNN393238 DXJ393237:DXJ393238 EHF393237:EHF393238 ERB393237:ERB393238 FAX393237:FAX393238 FKT393237:FKT393238 FUP393237:FUP393238 GEL393237:GEL393238 GOH393237:GOH393238 GYD393237:GYD393238 HHZ393237:HHZ393238 HRV393237:HRV393238 IBR393237:IBR393238 ILN393237:ILN393238 IVJ393237:IVJ393238 JFF393237:JFF393238 JPB393237:JPB393238 JYX393237:JYX393238 KIT393237:KIT393238 KSP393237:KSP393238 LCL393237:LCL393238 LMH393237:LMH393238 LWD393237:LWD393238 MFZ393237:MFZ393238 MPV393237:MPV393238 MZR393237:MZR393238 NJN393237:NJN393238 NTJ393237:NTJ393238 ODF393237:ODF393238 ONB393237:ONB393238 OWX393237:OWX393238 PGT393237:PGT393238 PQP393237:PQP393238 QAL393237:QAL393238 QKH393237:QKH393238 QUD393237:QUD393238 RDZ393237:RDZ393238 RNV393237:RNV393238 RXR393237:RXR393238 SHN393237:SHN393238 SRJ393237:SRJ393238 TBF393237:TBF393238 TLB393237:TLB393238 TUX393237:TUX393238 UET393237:UET393238 UOP393237:UOP393238 UYL393237:UYL393238 VIH393237:VIH393238 VSD393237:VSD393238 WBZ393237:WBZ393238 WLV393237:WLV393238 WVR393237:WVR393238 J458773:J458774 JF458773:JF458774 TB458773:TB458774 ACX458773:ACX458774 AMT458773:AMT458774 AWP458773:AWP458774 BGL458773:BGL458774 BQH458773:BQH458774 CAD458773:CAD458774 CJZ458773:CJZ458774 CTV458773:CTV458774 DDR458773:DDR458774 DNN458773:DNN458774 DXJ458773:DXJ458774 EHF458773:EHF458774 ERB458773:ERB458774 FAX458773:FAX458774 FKT458773:FKT458774 FUP458773:FUP458774 GEL458773:GEL458774 GOH458773:GOH458774 GYD458773:GYD458774 HHZ458773:HHZ458774 HRV458773:HRV458774 IBR458773:IBR458774 ILN458773:ILN458774 IVJ458773:IVJ458774 JFF458773:JFF458774 JPB458773:JPB458774 JYX458773:JYX458774 KIT458773:KIT458774 KSP458773:KSP458774 LCL458773:LCL458774 LMH458773:LMH458774 LWD458773:LWD458774 MFZ458773:MFZ458774 MPV458773:MPV458774 MZR458773:MZR458774 NJN458773:NJN458774 NTJ458773:NTJ458774 ODF458773:ODF458774 ONB458773:ONB458774 OWX458773:OWX458774 PGT458773:PGT458774 PQP458773:PQP458774 QAL458773:QAL458774 QKH458773:QKH458774 QUD458773:QUD458774 RDZ458773:RDZ458774 RNV458773:RNV458774 RXR458773:RXR458774 SHN458773:SHN458774 SRJ458773:SRJ458774 TBF458773:TBF458774 TLB458773:TLB458774 TUX458773:TUX458774 UET458773:UET458774 UOP458773:UOP458774 UYL458773:UYL458774 VIH458773:VIH458774 VSD458773:VSD458774 WBZ458773:WBZ458774 WLV458773:WLV458774 WVR458773:WVR458774 J524309:J524310 JF524309:JF524310 TB524309:TB524310 ACX524309:ACX524310 AMT524309:AMT524310 AWP524309:AWP524310 BGL524309:BGL524310 BQH524309:BQH524310 CAD524309:CAD524310 CJZ524309:CJZ524310 CTV524309:CTV524310 DDR524309:DDR524310 DNN524309:DNN524310 DXJ524309:DXJ524310 EHF524309:EHF524310 ERB524309:ERB524310 FAX524309:FAX524310 FKT524309:FKT524310 FUP524309:FUP524310 GEL524309:GEL524310 GOH524309:GOH524310 GYD524309:GYD524310 HHZ524309:HHZ524310 HRV524309:HRV524310 IBR524309:IBR524310 ILN524309:ILN524310 IVJ524309:IVJ524310 JFF524309:JFF524310 JPB524309:JPB524310 JYX524309:JYX524310 KIT524309:KIT524310 KSP524309:KSP524310 LCL524309:LCL524310 LMH524309:LMH524310 LWD524309:LWD524310 MFZ524309:MFZ524310 MPV524309:MPV524310 MZR524309:MZR524310 NJN524309:NJN524310 NTJ524309:NTJ524310 ODF524309:ODF524310 ONB524309:ONB524310 OWX524309:OWX524310 PGT524309:PGT524310 PQP524309:PQP524310 QAL524309:QAL524310 QKH524309:QKH524310 QUD524309:QUD524310 RDZ524309:RDZ524310 RNV524309:RNV524310 RXR524309:RXR524310 SHN524309:SHN524310 SRJ524309:SRJ524310 TBF524309:TBF524310 TLB524309:TLB524310 TUX524309:TUX524310 UET524309:UET524310 UOP524309:UOP524310 UYL524309:UYL524310 VIH524309:VIH524310 VSD524309:VSD524310 WBZ524309:WBZ524310 WLV524309:WLV524310 WVR524309:WVR524310 J589845:J589846 JF589845:JF589846 TB589845:TB589846 ACX589845:ACX589846 AMT589845:AMT589846 AWP589845:AWP589846 BGL589845:BGL589846 BQH589845:BQH589846 CAD589845:CAD589846 CJZ589845:CJZ589846 CTV589845:CTV589846 DDR589845:DDR589846 DNN589845:DNN589846 DXJ589845:DXJ589846 EHF589845:EHF589846 ERB589845:ERB589846 FAX589845:FAX589846 FKT589845:FKT589846 FUP589845:FUP589846 GEL589845:GEL589846 GOH589845:GOH589846 GYD589845:GYD589846 HHZ589845:HHZ589846 HRV589845:HRV589846 IBR589845:IBR589846 ILN589845:ILN589846 IVJ589845:IVJ589846 JFF589845:JFF589846 JPB589845:JPB589846 JYX589845:JYX589846 KIT589845:KIT589846 KSP589845:KSP589846 LCL589845:LCL589846 LMH589845:LMH589846 LWD589845:LWD589846 MFZ589845:MFZ589846 MPV589845:MPV589846 MZR589845:MZR589846 NJN589845:NJN589846 NTJ589845:NTJ589846 ODF589845:ODF589846 ONB589845:ONB589846 OWX589845:OWX589846 PGT589845:PGT589846 PQP589845:PQP589846 QAL589845:QAL589846 QKH589845:QKH589846 QUD589845:QUD589846 RDZ589845:RDZ589846 RNV589845:RNV589846 RXR589845:RXR589846 SHN589845:SHN589846 SRJ589845:SRJ589846 TBF589845:TBF589846 TLB589845:TLB589846 TUX589845:TUX589846 UET589845:UET589846 UOP589845:UOP589846 UYL589845:UYL589846 VIH589845:VIH589846 VSD589845:VSD589846 WBZ589845:WBZ589846 WLV589845:WLV589846 WVR589845:WVR589846 J655381:J655382 JF655381:JF655382 TB655381:TB655382 ACX655381:ACX655382 AMT655381:AMT655382 AWP655381:AWP655382 BGL655381:BGL655382 BQH655381:BQH655382 CAD655381:CAD655382 CJZ655381:CJZ655382 CTV655381:CTV655382 DDR655381:DDR655382 DNN655381:DNN655382 DXJ655381:DXJ655382 EHF655381:EHF655382 ERB655381:ERB655382 FAX655381:FAX655382 FKT655381:FKT655382 FUP655381:FUP655382 GEL655381:GEL655382 GOH655381:GOH655382 GYD655381:GYD655382 HHZ655381:HHZ655382 HRV655381:HRV655382 IBR655381:IBR655382 ILN655381:ILN655382 IVJ655381:IVJ655382 JFF655381:JFF655382 JPB655381:JPB655382 JYX655381:JYX655382 KIT655381:KIT655382 KSP655381:KSP655382 LCL655381:LCL655382 LMH655381:LMH655382 LWD655381:LWD655382 MFZ655381:MFZ655382 MPV655381:MPV655382 MZR655381:MZR655382 NJN655381:NJN655382 NTJ655381:NTJ655382 ODF655381:ODF655382 ONB655381:ONB655382 OWX655381:OWX655382 PGT655381:PGT655382 PQP655381:PQP655382 QAL655381:QAL655382 QKH655381:QKH655382 QUD655381:QUD655382 RDZ655381:RDZ655382 RNV655381:RNV655382 RXR655381:RXR655382 SHN655381:SHN655382 SRJ655381:SRJ655382 TBF655381:TBF655382 TLB655381:TLB655382 TUX655381:TUX655382 UET655381:UET655382 UOP655381:UOP655382 UYL655381:UYL655382 VIH655381:VIH655382 VSD655381:VSD655382 WBZ655381:WBZ655382 WLV655381:WLV655382 WVR655381:WVR655382 J720917:J720918 JF720917:JF720918 TB720917:TB720918 ACX720917:ACX720918 AMT720917:AMT720918 AWP720917:AWP720918 BGL720917:BGL720918 BQH720917:BQH720918 CAD720917:CAD720918 CJZ720917:CJZ720918 CTV720917:CTV720918 DDR720917:DDR720918 DNN720917:DNN720918 DXJ720917:DXJ720918 EHF720917:EHF720918 ERB720917:ERB720918 FAX720917:FAX720918 FKT720917:FKT720918 FUP720917:FUP720918 GEL720917:GEL720918 GOH720917:GOH720918 GYD720917:GYD720918 HHZ720917:HHZ720918 HRV720917:HRV720918 IBR720917:IBR720918 ILN720917:ILN720918 IVJ720917:IVJ720918 JFF720917:JFF720918 JPB720917:JPB720918 JYX720917:JYX720918 KIT720917:KIT720918 KSP720917:KSP720918 LCL720917:LCL720918 LMH720917:LMH720918 LWD720917:LWD720918 MFZ720917:MFZ720918 MPV720917:MPV720918 MZR720917:MZR720918 NJN720917:NJN720918 NTJ720917:NTJ720918 ODF720917:ODF720918 ONB720917:ONB720918 OWX720917:OWX720918 PGT720917:PGT720918 PQP720917:PQP720918 QAL720917:QAL720918 QKH720917:QKH720918 QUD720917:QUD720918 RDZ720917:RDZ720918 RNV720917:RNV720918 RXR720917:RXR720918 SHN720917:SHN720918 SRJ720917:SRJ720918 TBF720917:TBF720918 TLB720917:TLB720918 TUX720917:TUX720918 UET720917:UET720918 UOP720917:UOP720918 UYL720917:UYL720918 VIH720917:VIH720918 VSD720917:VSD720918 WBZ720917:WBZ720918 WLV720917:WLV720918 WVR720917:WVR720918 J786453:J786454 JF786453:JF786454 TB786453:TB786454 ACX786453:ACX786454 AMT786453:AMT786454 AWP786453:AWP786454 BGL786453:BGL786454 BQH786453:BQH786454 CAD786453:CAD786454 CJZ786453:CJZ786454 CTV786453:CTV786454 DDR786453:DDR786454 DNN786453:DNN786454 DXJ786453:DXJ786454 EHF786453:EHF786454 ERB786453:ERB786454 FAX786453:FAX786454 FKT786453:FKT786454 FUP786453:FUP786454 GEL786453:GEL786454 GOH786453:GOH786454 GYD786453:GYD786454 HHZ786453:HHZ786454 HRV786453:HRV786454 IBR786453:IBR786454 ILN786453:ILN786454 IVJ786453:IVJ786454 JFF786453:JFF786454 JPB786453:JPB786454 JYX786453:JYX786454 KIT786453:KIT786454 KSP786453:KSP786454 LCL786453:LCL786454 LMH786453:LMH786454 LWD786453:LWD786454 MFZ786453:MFZ786454 MPV786453:MPV786454 MZR786453:MZR786454 NJN786453:NJN786454 NTJ786453:NTJ786454 ODF786453:ODF786454 ONB786453:ONB786454 OWX786453:OWX786454 PGT786453:PGT786454 PQP786453:PQP786454 QAL786453:QAL786454 QKH786453:QKH786454 QUD786453:QUD786454 RDZ786453:RDZ786454 RNV786453:RNV786454 RXR786453:RXR786454 SHN786453:SHN786454 SRJ786453:SRJ786454 TBF786453:TBF786454 TLB786453:TLB786454 TUX786453:TUX786454 UET786453:UET786454 UOP786453:UOP786454 UYL786453:UYL786454 VIH786453:VIH786454 VSD786453:VSD786454 WBZ786453:WBZ786454 WLV786453:WLV786454 WVR786453:WVR786454 J851989:J851990 JF851989:JF851990 TB851989:TB851990 ACX851989:ACX851990 AMT851989:AMT851990 AWP851989:AWP851990 BGL851989:BGL851990 BQH851989:BQH851990 CAD851989:CAD851990 CJZ851989:CJZ851990 CTV851989:CTV851990 DDR851989:DDR851990 DNN851989:DNN851990 DXJ851989:DXJ851990 EHF851989:EHF851990 ERB851989:ERB851990 FAX851989:FAX851990 FKT851989:FKT851990 FUP851989:FUP851990 GEL851989:GEL851990 GOH851989:GOH851990 GYD851989:GYD851990 HHZ851989:HHZ851990 HRV851989:HRV851990 IBR851989:IBR851990 ILN851989:ILN851990 IVJ851989:IVJ851990 JFF851989:JFF851990 JPB851989:JPB851990 JYX851989:JYX851990 KIT851989:KIT851990 KSP851989:KSP851990 LCL851989:LCL851990 LMH851989:LMH851990 LWD851989:LWD851990 MFZ851989:MFZ851990 MPV851989:MPV851990 MZR851989:MZR851990 NJN851989:NJN851990 NTJ851989:NTJ851990 ODF851989:ODF851990 ONB851989:ONB851990 OWX851989:OWX851990 PGT851989:PGT851990 PQP851989:PQP851990 QAL851989:QAL851990 QKH851989:QKH851990 QUD851989:QUD851990 RDZ851989:RDZ851990 RNV851989:RNV851990 RXR851989:RXR851990 SHN851989:SHN851990 SRJ851989:SRJ851990 TBF851989:TBF851990 TLB851989:TLB851990 TUX851989:TUX851990 UET851989:UET851990 UOP851989:UOP851990 UYL851989:UYL851990 VIH851989:VIH851990 VSD851989:VSD851990 WBZ851989:WBZ851990 WLV851989:WLV851990 WVR851989:WVR851990 J917525:J917526 JF917525:JF917526 TB917525:TB917526 ACX917525:ACX917526 AMT917525:AMT917526 AWP917525:AWP917526 BGL917525:BGL917526 BQH917525:BQH917526 CAD917525:CAD917526 CJZ917525:CJZ917526 CTV917525:CTV917526 DDR917525:DDR917526 DNN917525:DNN917526 DXJ917525:DXJ917526 EHF917525:EHF917526 ERB917525:ERB917526 FAX917525:FAX917526 FKT917525:FKT917526 FUP917525:FUP917526 GEL917525:GEL917526 GOH917525:GOH917526 GYD917525:GYD917526 HHZ917525:HHZ917526 HRV917525:HRV917526 IBR917525:IBR917526 ILN917525:ILN917526 IVJ917525:IVJ917526 JFF917525:JFF917526 JPB917525:JPB917526 JYX917525:JYX917526 KIT917525:KIT917526 KSP917525:KSP917526 LCL917525:LCL917526 LMH917525:LMH917526 LWD917525:LWD917526 MFZ917525:MFZ917526 MPV917525:MPV917526 MZR917525:MZR917526 NJN917525:NJN917526 NTJ917525:NTJ917526 ODF917525:ODF917526 ONB917525:ONB917526 OWX917525:OWX917526 PGT917525:PGT917526 PQP917525:PQP917526 QAL917525:QAL917526 QKH917525:QKH917526 QUD917525:QUD917526 RDZ917525:RDZ917526 RNV917525:RNV917526 RXR917525:RXR917526 SHN917525:SHN917526 SRJ917525:SRJ917526 TBF917525:TBF917526 TLB917525:TLB917526 TUX917525:TUX917526 UET917525:UET917526 UOP917525:UOP917526 UYL917525:UYL917526 VIH917525:VIH917526 VSD917525:VSD917526 WBZ917525:WBZ917526 WLV917525:WLV917526 WVR917525:WVR917526 J983061:J983062 JF983061:JF983062 TB983061:TB983062 ACX983061:ACX983062 AMT983061:AMT983062 AWP983061:AWP983062 BGL983061:BGL983062 BQH983061:BQH983062 CAD983061:CAD983062 CJZ983061:CJZ983062 CTV983061:CTV983062 DDR983061:DDR983062 DNN983061:DNN983062 DXJ983061:DXJ983062 EHF983061:EHF983062 ERB983061:ERB983062 FAX983061:FAX983062 FKT983061:FKT983062 FUP983061:FUP983062 GEL983061:GEL983062 GOH983061:GOH983062 GYD983061:GYD983062 HHZ983061:HHZ983062 HRV983061:HRV983062 IBR983061:IBR983062 ILN983061:ILN983062 IVJ983061:IVJ983062 JFF983061:JFF983062 JPB983061:JPB983062 JYX983061:JYX983062 KIT983061:KIT983062 KSP983061:KSP983062 LCL983061:LCL983062 LMH983061:LMH983062 LWD983061:LWD983062 MFZ983061:MFZ983062 MPV983061:MPV983062 MZR983061:MZR983062 NJN983061:NJN983062 NTJ983061:NTJ983062 ODF983061:ODF983062 ONB983061:ONB983062 OWX983061:OWX983062 PGT983061:PGT983062 PQP983061:PQP983062 QAL983061:QAL983062 QKH983061:QKH983062 QUD983061:QUD983062 RDZ983061:RDZ983062 RNV983061:RNV983062 RXR983061:RXR983062 SHN983061:SHN983062 SRJ983061:SRJ983062 TBF983061:TBF983062 TLB983061:TLB983062 TUX983061:TUX983062 UET983061:UET983062 UOP983061:UOP983062 UYL983061:UYL983062 VIH983061:VIH983062 VSD983061:VSD983062 WBZ983061:WBZ983062 WLV983061:WLV983062 WVR983061:WVR983062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L24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L65560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L131096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L196632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L262168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L327704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L393240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L458776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L524312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L589848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L655384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L720920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L786456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L851992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L917528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L983064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H24:H25 JD24:JD25 SZ24:SZ25 ACV24:ACV25 AMR24:AMR25 AWN24:AWN25 BGJ24:BGJ25 BQF24:BQF25 CAB24:CAB25 CJX24:CJX25 CTT24:CTT25 DDP24:DDP25 DNL24:DNL25 DXH24:DXH25 EHD24:EHD25 EQZ24:EQZ25 FAV24:FAV25 FKR24:FKR25 FUN24:FUN25 GEJ24:GEJ25 GOF24:GOF25 GYB24:GYB25 HHX24:HHX25 HRT24:HRT25 IBP24:IBP25 ILL24:ILL25 IVH24:IVH25 JFD24:JFD25 JOZ24:JOZ25 JYV24:JYV25 KIR24:KIR25 KSN24:KSN25 LCJ24:LCJ25 LMF24:LMF25 LWB24:LWB25 MFX24:MFX25 MPT24:MPT25 MZP24:MZP25 NJL24:NJL25 NTH24:NTH25 ODD24:ODD25 OMZ24:OMZ25 OWV24:OWV25 PGR24:PGR25 PQN24:PQN25 QAJ24:QAJ25 QKF24:QKF25 QUB24:QUB25 RDX24:RDX25 RNT24:RNT25 RXP24:RXP25 SHL24:SHL25 SRH24:SRH25 TBD24:TBD25 TKZ24:TKZ25 TUV24:TUV25 UER24:UER25 UON24:UON25 UYJ24:UYJ25 VIF24:VIF25 VSB24:VSB25 WBX24:WBX25 WLT24:WLT25 WVP24:WVP25 H65560:H65561 JD65560:JD65561 SZ65560:SZ65561 ACV65560:ACV65561 AMR65560:AMR65561 AWN65560:AWN65561 BGJ65560:BGJ65561 BQF65560:BQF65561 CAB65560:CAB65561 CJX65560:CJX65561 CTT65560:CTT65561 DDP65560:DDP65561 DNL65560:DNL65561 DXH65560:DXH65561 EHD65560:EHD65561 EQZ65560:EQZ65561 FAV65560:FAV65561 FKR65560:FKR65561 FUN65560:FUN65561 GEJ65560:GEJ65561 GOF65560:GOF65561 GYB65560:GYB65561 HHX65560:HHX65561 HRT65560:HRT65561 IBP65560:IBP65561 ILL65560:ILL65561 IVH65560:IVH65561 JFD65560:JFD65561 JOZ65560:JOZ65561 JYV65560:JYV65561 KIR65560:KIR65561 KSN65560:KSN65561 LCJ65560:LCJ65561 LMF65560:LMF65561 LWB65560:LWB65561 MFX65560:MFX65561 MPT65560:MPT65561 MZP65560:MZP65561 NJL65560:NJL65561 NTH65560:NTH65561 ODD65560:ODD65561 OMZ65560:OMZ65561 OWV65560:OWV65561 PGR65560:PGR65561 PQN65560:PQN65561 QAJ65560:QAJ65561 QKF65560:QKF65561 QUB65560:QUB65561 RDX65560:RDX65561 RNT65560:RNT65561 RXP65560:RXP65561 SHL65560:SHL65561 SRH65560:SRH65561 TBD65560:TBD65561 TKZ65560:TKZ65561 TUV65560:TUV65561 UER65560:UER65561 UON65560:UON65561 UYJ65560:UYJ65561 VIF65560:VIF65561 VSB65560:VSB65561 WBX65560:WBX65561 WLT65560:WLT65561 WVP65560:WVP65561 H131096:H131097 JD131096:JD131097 SZ131096:SZ131097 ACV131096:ACV131097 AMR131096:AMR131097 AWN131096:AWN131097 BGJ131096:BGJ131097 BQF131096:BQF131097 CAB131096:CAB131097 CJX131096:CJX131097 CTT131096:CTT131097 DDP131096:DDP131097 DNL131096:DNL131097 DXH131096:DXH131097 EHD131096:EHD131097 EQZ131096:EQZ131097 FAV131096:FAV131097 FKR131096:FKR131097 FUN131096:FUN131097 GEJ131096:GEJ131097 GOF131096:GOF131097 GYB131096:GYB131097 HHX131096:HHX131097 HRT131096:HRT131097 IBP131096:IBP131097 ILL131096:ILL131097 IVH131096:IVH131097 JFD131096:JFD131097 JOZ131096:JOZ131097 JYV131096:JYV131097 KIR131096:KIR131097 KSN131096:KSN131097 LCJ131096:LCJ131097 LMF131096:LMF131097 LWB131096:LWB131097 MFX131096:MFX131097 MPT131096:MPT131097 MZP131096:MZP131097 NJL131096:NJL131097 NTH131096:NTH131097 ODD131096:ODD131097 OMZ131096:OMZ131097 OWV131096:OWV131097 PGR131096:PGR131097 PQN131096:PQN131097 QAJ131096:QAJ131097 QKF131096:QKF131097 QUB131096:QUB131097 RDX131096:RDX131097 RNT131096:RNT131097 RXP131096:RXP131097 SHL131096:SHL131097 SRH131096:SRH131097 TBD131096:TBD131097 TKZ131096:TKZ131097 TUV131096:TUV131097 UER131096:UER131097 UON131096:UON131097 UYJ131096:UYJ131097 VIF131096:VIF131097 VSB131096:VSB131097 WBX131096:WBX131097 WLT131096:WLT131097 WVP131096:WVP131097 H196632:H196633 JD196632:JD196633 SZ196632:SZ196633 ACV196632:ACV196633 AMR196632:AMR196633 AWN196632:AWN196633 BGJ196632:BGJ196633 BQF196632:BQF196633 CAB196632:CAB196633 CJX196632:CJX196633 CTT196632:CTT196633 DDP196632:DDP196633 DNL196632:DNL196633 DXH196632:DXH196633 EHD196632:EHD196633 EQZ196632:EQZ196633 FAV196632:FAV196633 FKR196632:FKR196633 FUN196632:FUN196633 GEJ196632:GEJ196633 GOF196632:GOF196633 GYB196632:GYB196633 HHX196632:HHX196633 HRT196632:HRT196633 IBP196632:IBP196633 ILL196632:ILL196633 IVH196632:IVH196633 JFD196632:JFD196633 JOZ196632:JOZ196633 JYV196632:JYV196633 KIR196632:KIR196633 KSN196632:KSN196633 LCJ196632:LCJ196633 LMF196632:LMF196633 LWB196632:LWB196633 MFX196632:MFX196633 MPT196632:MPT196633 MZP196632:MZP196633 NJL196632:NJL196633 NTH196632:NTH196633 ODD196632:ODD196633 OMZ196632:OMZ196633 OWV196632:OWV196633 PGR196632:PGR196633 PQN196632:PQN196633 QAJ196632:QAJ196633 QKF196632:QKF196633 QUB196632:QUB196633 RDX196632:RDX196633 RNT196632:RNT196633 RXP196632:RXP196633 SHL196632:SHL196633 SRH196632:SRH196633 TBD196632:TBD196633 TKZ196632:TKZ196633 TUV196632:TUV196633 UER196632:UER196633 UON196632:UON196633 UYJ196632:UYJ196633 VIF196632:VIF196633 VSB196632:VSB196633 WBX196632:WBX196633 WLT196632:WLT196633 WVP196632:WVP196633 H262168:H262169 JD262168:JD262169 SZ262168:SZ262169 ACV262168:ACV262169 AMR262168:AMR262169 AWN262168:AWN262169 BGJ262168:BGJ262169 BQF262168:BQF262169 CAB262168:CAB262169 CJX262168:CJX262169 CTT262168:CTT262169 DDP262168:DDP262169 DNL262168:DNL262169 DXH262168:DXH262169 EHD262168:EHD262169 EQZ262168:EQZ262169 FAV262168:FAV262169 FKR262168:FKR262169 FUN262168:FUN262169 GEJ262168:GEJ262169 GOF262168:GOF262169 GYB262168:GYB262169 HHX262168:HHX262169 HRT262168:HRT262169 IBP262168:IBP262169 ILL262168:ILL262169 IVH262168:IVH262169 JFD262168:JFD262169 JOZ262168:JOZ262169 JYV262168:JYV262169 KIR262168:KIR262169 KSN262168:KSN262169 LCJ262168:LCJ262169 LMF262168:LMF262169 LWB262168:LWB262169 MFX262168:MFX262169 MPT262168:MPT262169 MZP262168:MZP262169 NJL262168:NJL262169 NTH262168:NTH262169 ODD262168:ODD262169 OMZ262168:OMZ262169 OWV262168:OWV262169 PGR262168:PGR262169 PQN262168:PQN262169 QAJ262168:QAJ262169 QKF262168:QKF262169 QUB262168:QUB262169 RDX262168:RDX262169 RNT262168:RNT262169 RXP262168:RXP262169 SHL262168:SHL262169 SRH262168:SRH262169 TBD262168:TBD262169 TKZ262168:TKZ262169 TUV262168:TUV262169 UER262168:UER262169 UON262168:UON262169 UYJ262168:UYJ262169 VIF262168:VIF262169 VSB262168:VSB262169 WBX262168:WBX262169 WLT262168:WLT262169 WVP262168:WVP262169 H327704:H327705 JD327704:JD327705 SZ327704:SZ327705 ACV327704:ACV327705 AMR327704:AMR327705 AWN327704:AWN327705 BGJ327704:BGJ327705 BQF327704:BQF327705 CAB327704:CAB327705 CJX327704:CJX327705 CTT327704:CTT327705 DDP327704:DDP327705 DNL327704:DNL327705 DXH327704:DXH327705 EHD327704:EHD327705 EQZ327704:EQZ327705 FAV327704:FAV327705 FKR327704:FKR327705 FUN327704:FUN327705 GEJ327704:GEJ327705 GOF327704:GOF327705 GYB327704:GYB327705 HHX327704:HHX327705 HRT327704:HRT327705 IBP327704:IBP327705 ILL327704:ILL327705 IVH327704:IVH327705 JFD327704:JFD327705 JOZ327704:JOZ327705 JYV327704:JYV327705 KIR327704:KIR327705 KSN327704:KSN327705 LCJ327704:LCJ327705 LMF327704:LMF327705 LWB327704:LWB327705 MFX327704:MFX327705 MPT327704:MPT327705 MZP327704:MZP327705 NJL327704:NJL327705 NTH327704:NTH327705 ODD327704:ODD327705 OMZ327704:OMZ327705 OWV327704:OWV327705 PGR327704:PGR327705 PQN327704:PQN327705 QAJ327704:QAJ327705 QKF327704:QKF327705 QUB327704:QUB327705 RDX327704:RDX327705 RNT327704:RNT327705 RXP327704:RXP327705 SHL327704:SHL327705 SRH327704:SRH327705 TBD327704:TBD327705 TKZ327704:TKZ327705 TUV327704:TUV327705 UER327704:UER327705 UON327704:UON327705 UYJ327704:UYJ327705 VIF327704:VIF327705 VSB327704:VSB327705 WBX327704:WBX327705 WLT327704:WLT327705 WVP327704:WVP327705 H393240:H393241 JD393240:JD393241 SZ393240:SZ393241 ACV393240:ACV393241 AMR393240:AMR393241 AWN393240:AWN393241 BGJ393240:BGJ393241 BQF393240:BQF393241 CAB393240:CAB393241 CJX393240:CJX393241 CTT393240:CTT393241 DDP393240:DDP393241 DNL393240:DNL393241 DXH393240:DXH393241 EHD393240:EHD393241 EQZ393240:EQZ393241 FAV393240:FAV393241 FKR393240:FKR393241 FUN393240:FUN393241 GEJ393240:GEJ393241 GOF393240:GOF393241 GYB393240:GYB393241 HHX393240:HHX393241 HRT393240:HRT393241 IBP393240:IBP393241 ILL393240:ILL393241 IVH393240:IVH393241 JFD393240:JFD393241 JOZ393240:JOZ393241 JYV393240:JYV393241 KIR393240:KIR393241 KSN393240:KSN393241 LCJ393240:LCJ393241 LMF393240:LMF393241 LWB393240:LWB393241 MFX393240:MFX393241 MPT393240:MPT393241 MZP393240:MZP393241 NJL393240:NJL393241 NTH393240:NTH393241 ODD393240:ODD393241 OMZ393240:OMZ393241 OWV393240:OWV393241 PGR393240:PGR393241 PQN393240:PQN393241 QAJ393240:QAJ393241 QKF393240:QKF393241 QUB393240:QUB393241 RDX393240:RDX393241 RNT393240:RNT393241 RXP393240:RXP393241 SHL393240:SHL393241 SRH393240:SRH393241 TBD393240:TBD393241 TKZ393240:TKZ393241 TUV393240:TUV393241 UER393240:UER393241 UON393240:UON393241 UYJ393240:UYJ393241 VIF393240:VIF393241 VSB393240:VSB393241 WBX393240:WBX393241 WLT393240:WLT393241 WVP393240:WVP393241 H458776:H458777 JD458776:JD458777 SZ458776:SZ458777 ACV458776:ACV458777 AMR458776:AMR458777 AWN458776:AWN458777 BGJ458776:BGJ458777 BQF458776:BQF458777 CAB458776:CAB458777 CJX458776:CJX458777 CTT458776:CTT458777 DDP458776:DDP458777 DNL458776:DNL458777 DXH458776:DXH458777 EHD458776:EHD458777 EQZ458776:EQZ458777 FAV458776:FAV458777 FKR458776:FKR458777 FUN458776:FUN458777 GEJ458776:GEJ458777 GOF458776:GOF458777 GYB458776:GYB458777 HHX458776:HHX458777 HRT458776:HRT458777 IBP458776:IBP458777 ILL458776:ILL458777 IVH458776:IVH458777 JFD458776:JFD458777 JOZ458776:JOZ458777 JYV458776:JYV458777 KIR458776:KIR458777 KSN458776:KSN458777 LCJ458776:LCJ458777 LMF458776:LMF458777 LWB458776:LWB458777 MFX458776:MFX458777 MPT458776:MPT458777 MZP458776:MZP458777 NJL458776:NJL458777 NTH458776:NTH458777 ODD458776:ODD458777 OMZ458776:OMZ458777 OWV458776:OWV458777 PGR458776:PGR458777 PQN458776:PQN458777 QAJ458776:QAJ458777 QKF458776:QKF458777 QUB458776:QUB458777 RDX458776:RDX458777 RNT458776:RNT458777 RXP458776:RXP458777 SHL458776:SHL458777 SRH458776:SRH458777 TBD458776:TBD458777 TKZ458776:TKZ458777 TUV458776:TUV458777 UER458776:UER458777 UON458776:UON458777 UYJ458776:UYJ458777 VIF458776:VIF458777 VSB458776:VSB458777 WBX458776:WBX458777 WLT458776:WLT458777 WVP458776:WVP458777 H524312:H524313 JD524312:JD524313 SZ524312:SZ524313 ACV524312:ACV524313 AMR524312:AMR524313 AWN524312:AWN524313 BGJ524312:BGJ524313 BQF524312:BQF524313 CAB524312:CAB524313 CJX524312:CJX524313 CTT524312:CTT524313 DDP524312:DDP524313 DNL524312:DNL524313 DXH524312:DXH524313 EHD524312:EHD524313 EQZ524312:EQZ524313 FAV524312:FAV524313 FKR524312:FKR524313 FUN524312:FUN524313 GEJ524312:GEJ524313 GOF524312:GOF524313 GYB524312:GYB524313 HHX524312:HHX524313 HRT524312:HRT524313 IBP524312:IBP524313 ILL524312:ILL524313 IVH524312:IVH524313 JFD524312:JFD524313 JOZ524312:JOZ524313 JYV524312:JYV524313 KIR524312:KIR524313 KSN524312:KSN524313 LCJ524312:LCJ524313 LMF524312:LMF524313 LWB524312:LWB524313 MFX524312:MFX524313 MPT524312:MPT524313 MZP524312:MZP524313 NJL524312:NJL524313 NTH524312:NTH524313 ODD524312:ODD524313 OMZ524312:OMZ524313 OWV524312:OWV524313 PGR524312:PGR524313 PQN524312:PQN524313 QAJ524312:QAJ524313 QKF524312:QKF524313 QUB524312:QUB524313 RDX524312:RDX524313 RNT524312:RNT524313 RXP524312:RXP524313 SHL524312:SHL524313 SRH524312:SRH524313 TBD524312:TBD524313 TKZ524312:TKZ524313 TUV524312:TUV524313 UER524312:UER524313 UON524312:UON524313 UYJ524312:UYJ524313 VIF524312:VIF524313 VSB524312:VSB524313 WBX524312:WBX524313 WLT524312:WLT524313 WVP524312:WVP524313 H589848:H589849 JD589848:JD589849 SZ589848:SZ589849 ACV589848:ACV589849 AMR589848:AMR589849 AWN589848:AWN589849 BGJ589848:BGJ589849 BQF589848:BQF589849 CAB589848:CAB589849 CJX589848:CJX589849 CTT589848:CTT589849 DDP589848:DDP589849 DNL589848:DNL589849 DXH589848:DXH589849 EHD589848:EHD589849 EQZ589848:EQZ589849 FAV589848:FAV589849 FKR589848:FKR589849 FUN589848:FUN589849 GEJ589848:GEJ589849 GOF589848:GOF589849 GYB589848:GYB589849 HHX589848:HHX589849 HRT589848:HRT589849 IBP589848:IBP589849 ILL589848:ILL589849 IVH589848:IVH589849 JFD589848:JFD589849 JOZ589848:JOZ589849 JYV589848:JYV589849 KIR589848:KIR589849 KSN589848:KSN589849 LCJ589848:LCJ589849 LMF589848:LMF589849 LWB589848:LWB589849 MFX589848:MFX589849 MPT589848:MPT589849 MZP589848:MZP589849 NJL589848:NJL589849 NTH589848:NTH589849 ODD589848:ODD589849 OMZ589848:OMZ589849 OWV589848:OWV589849 PGR589848:PGR589849 PQN589848:PQN589849 QAJ589848:QAJ589849 QKF589848:QKF589849 QUB589848:QUB589849 RDX589848:RDX589849 RNT589848:RNT589849 RXP589848:RXP589849 SHL589848:SHL589849 SRH589848:SRH589849 TBD589848:TBD589849 TKZ589848:TKZ589849 TUV589848:TUV589849 UER589848:UER589849 UON589848:UON589849 UYJ589848:UYJ589849 VIF589848:VIF589849 VSB589848:VSB589849 WBX589848:WBX589849 WLT589848:WLT589849 WVP589848:WVP589849 H655384:H655385 JD655384:JD655385 SZ655384:SZ655385 ACV655384:ACV655385 AMR655384:AMR655385 AWN655384:AWN655385 BGJ655384:BGJ655385 BQF655384:BQF655385 CAB655384:CAB655385 CJX655384:CJX655385 CTT655384:CTT655385 DDP655384:DDP655385 DNL655384:DNL655385 DXH655384:DXH655385 EHD655384:EHD655385 EQZ655384:EQZ655385 FAV655384:FAV655385 FKR655384:FKR655385 FUN655384:FUN655385 GEJ655384:GEJ655385 GOF655384:GOF655385 GYB655384:GYB655385 HHX655384:HHX655385 HRT655384:HRT655385 IBP655384:IBP655385 ILL655384:ILL655385 IVH655384:IVH655385 JFD655384:JFD655385 JOZ655384:JOZ655385 JYV655384:JYV655385 KIR655384:KIR655385 KSN655384:KSN655385 LCJ655384:LCJ655385 LMF655384:LMF655385 LWB655384:LWB655385 MFX655384:MFX655385 MPT655384:MPT655385 MZP655384:MZP655385 NJL655384:NJL655385 NTH655384:NTH655385 ODD655384:ODD655385 OMZ655384:OMZ655385 OWV655384:OWV655385 PGR655384:PGR655385 PQN655384:PQN655385 QAJ655384:QAJ655385 QKF655384:QKF655385 QUB655384:QUB655385 RDX655384:RDX655385 RNT655384:RNT655385 RXP655384:RXP655385 SHL655384:SHL655385 SRH655384:SRH655385 TBD655384:TBD655385 TKZ655384:TKZ655385 TUV655384:TUV655385 UER655384:UER655385 UON655384:UON655385 UYJ655384:UYJ655385 VIF655384:VIF655385 VSB655384:VSB655385 WBX655384:WBX655385 WLT655384:WLT655385 WVP655384:WVP655385 H720920:H720921 JD720920:JD720921 SZ720920:SZ720921 ACV720920:ACV720921 AMR720920:AMR720921 AWN720920:AWN720921 BGJ720920:BGJ720921 BQF720920:BQF720921 CAB720920:CAB720921 CJX720920:CJX720921 CTT720920:CTT720921 DDP720920:DDP720921 DNL720920:DNL720921 DXH720920:DXH720921 EHD720920:EHD720921 EQZ720920:EQZ720921 FAV720920:FAV720921 FKR720920:FKR720921 FUN720920:FUN720921 GEJ720920:GEJ720921 GOF720920:GOF720921 GYB720920:GYB720921 HHX720920:HHX720921 HRT720920:HRT720921 IBP720920:IBP720921 ILL720920:ILL720921 IVH720920:IVH720921 JFD720920:JFD720921 JOZ720920:JOZ720921 JYV720920:JYV720921 KIR720920:KIR720921 KSN720920:KSN720921 LCJ720920:LCJ720921 LMF720920:LMF720921 LWB720920:LWB720921 MFX720920:MFX720921 MPT720920:MPT720921 MZP720920:MZP720921 NJL720920:NJL720921 NTH720920:NTH720921 ODD720920:ODD720921 OMZ720920:OMZ720921 OWV720920:OWV720921 PGR720920:PGR720921 PQN720920:PQN720921 QAJ720920:QAJ720921 QKF720920:QKF720921 QUB720920:QUB720921 RDX720920:RDX720921 RNT720920:RNT720921 RXP720920:RXP720921 SHL720920:SHL720921 SRH720920:SRH720921 TBD720920:TBD720921 TKZ720920:TKZ720921 TUV720920:TUV720921 UER720920:UER720921 UON720920:UON720921 UYJ720920:UYJ720921 VIF720920:VIF720921 VSB720920:VSB720921 WBX720920:WBX720921 WLT720920:WLT720921 WVP720920:WVP720921 H786456:H786457 JD786456:JD786457 SZ786456:SZ786457 ACV786456:ACV786457 AMR786456:AMR786457 AWN786456:AWN786457 BGJ786456:BGJ786457 BQF786456:BQF786457 CAB786456:CAB786457 CJX786456:CJX786457 CTT786456:CTT786457 DDP786456:DDP786457 DNL786456:DNL786457 DXH786456:DXH786457 EHD786456:EHD786457 EQZ786456:EQZ786457 FAV786456:FAV786457 FKR786456:FKR786457 FUN786456:FUN786457 GEJ786456:GEJ786457 GOF786456:GOF786457 GYB786456:GYB786457 HHX786456:HHX786457 HRT786456:HRT786457 IBP786456:IBP786457 ILL786456:ILL786457 IVH786456:IVH786457 JFD786456:JFD786457 JOZ786456:JOZ786457 JYV786456:JYV786457 KIR786456:KIR786457 KSN786456:KSN786457 LCJ786456:LCJ786457 LMF786456:LMF786457 LWB786456:LWB786457 MFX786456:MFX786457 MPT786456:MPT786457 MZP786456:MZP786457 NJL786456:NJL786457 NTH786456:NTH786457 ODD786456:ODD786457 OMZ786456:OMZ786457 OWV786456:OWV786457 PGR786456:PGR786457 PQN786456:PQN786457 QAJ786456:QAJ786457 QKF786456:QKF786457 QUB786456:QUB786457 RDX786456:RDX786457 RNT786456:RNT786457 RXP786456:RXP786457 SHL786456:SHL786457 SRH786456:SRH786457 TBD786456:TBD786457 TKZ786456:TKZ786457 TUV786456:TUV786457 UER786456:UER786457 UON786456:UON786457 UYJ786456:UYJ786457 VIF786456:VIF786457 VSB786456:VSB786457 WBX786456:WBX786457 WLT786456:WLT786457 WVP786456:WVP786457 H851992:H851993 JD851992:JD851993 SZ851992:SZ851993 ACV851992:ACV851993 AMR851992:AMR851993 AWN851992:AWN851993 BGJ851992:BGJ851993 BQF851992:BQF851993 CAB851992:CAB851993 CJX851992:CJX851993 CTT851992:CTT851993 DDP851992:DDP851993 DNL851992:DNL851993 DXH851992:DXH851993 EHD851992:EHD851993 EQZ851992:EQZ851993 FAV851992:FAV851993 FKR851992:FKR851993 FUN851992:FUN851993 GEJ851992:GEJ851993 GOF851992:GOF851993 GYB851992:GYB851993 HHX851992:HHX851993 HRT851992:HRT851993 IBP851992:IBP851993 ILL851992:ILL851993 IVH851992:IVH851993 JFD851992:JFD851993 JOZ851992:JOZ851993 JYV851992:JYV851993 KIR851992:KIR851993 KSN851992:KSN851993 LCJ851992:LCJ851993 LMF851992:LMF851993 LWB851992:LWB851993 MFX851992:MFX851993 MPT851992:MPT851993 MZP851992:MZP851993 NJL851992:NJL851993 NTH851992:NTH851993 ODD851992:ODD851993 OMZ851992:OMZ851993 OWV851992:OWV851993 PGR851992:PGR851993 PQN851992:PQN851993 QAJ851992:QAJ851993 QKF851992:QKF851993 QUB851992:QUB851993 RDX851992:RDX851993 RNT851992:RNT851993 RXP851992:RXP851993 SHL851992:SHL851993 SRH851992:SRH851993 TBD851992:TBD851993 TKZ851992:TKZ851993 TUV851992:TUV851993 UER851992:UER851993 UON851992:UON851993 UYJ851992:UYJ851993 VIF851992:VIF851993 VSB851992:VSB851993 WBX851992:WBX851993 WLT851992:WLT851993 WVP851992:WVP851993 H917528:H917529 JD917528:JD917529 SZ917528:SZ917529 ACV917528:ACV917529 AMR917528:AMR917529 AWN917528:AWN917529 BGJ917528:BGJ917529 BQF917528:BQF917529 CAB917528:CAB917529 CJX917528:CJX917529 CTT917528:CTT917529 DDP917528:DDP917529 DNL917528:DNL917529 DXH917528:DXH917529 EHD917528:EHD917529 EQZ917528:EQZ917529 FAV917528:FAV917529 FKR917528:FKR917529 FUN917528:FUN917529 GEJ917528:GEJ917529 GOF917528:GOF917529 GYB917528:GYB917529 HHX917528:HHX917529 HRT917528:HRT917529 IBP917528:IBP917529 ILL917528:ILL917529 IVH917528:IVH917529 JFD917528:JFD917529 JOZ917528:JOZ917529 JYV917528:JYV917529 KIR917528:KIR917529 KSN917528:KSN917529 LCJ917528:LCJ917529 LMF917528:LMF917529 LWB917528:LWB917529 MFX917528:MFX917529 MPT917528:MPT917529 MZP917528:MZP917529 NJL917528:NJL917529 NTH917528:NTH917529 ODD917528:ODD917529 OMZ917528:OMZ917529 OWV917528:OWV917529 PGR917528:PGR917529 PQN917528:PQN917529 QAJ917528:QAJ917529 QKF917528:QKF917529 QUB917528:QUB917529 RDX917528:RDX917529 RNT917528:RNT917529 RXP917528:RXP917529 SHL917528:SHL917529 SRH917528:SRH917529 TBD917528:TBD917529 TKZ917528:TKZ917529 TUV917528:TUV917529 UER917528:UER917529 UON917528:UON917529 UYJ917528:UYJ917529 VIF917528:VIF917529 VSB917528:VSB917529 WBX917528:WBX917529 WLT917528:WLT917529 WVP917528:WVP917529 H983064:H983065 JD983064:JD983065 SZ983064:SZ983065 ACV983064:ACV983065 AMR983064:AMR983065 AWN983064:AWN983065 BGJ983064:BGJ983065 BQF983064:BQF983065 CAB983064:CAB983065 CJX983064:CJX983065 CTT983064:CTT983065 DDP983064:DDP983065 DNL983064:DNL983065 DXH983064:DXH983065 EHD983064:EHD983065 EQZ983064:EQZ983065 FAV983064:FAV983065 FKR983064:FKR983065 FUN983064:FUN983065 GEJ983064:GEJ983065 GOF983064:GOF983065 GYB983064:GYB983065 HHX983064:HHX983065 HRT983064:HRT983065 IBP983064:IBP983065 ILL983064:ILL983065 IVH983064:IVH983065 JFD983064:JFD983065 JOZ983064:JOZ983065 JYV983064:JYV983065 KIR983064:KIR983065 KSN983064:KSN983065 LCJ983064:LCJ983065 LMF983064:LMF983065 LWB983064:LWB983065 MFX983064:MFX983065 MPT983064:MPT983065 MZP983064:MZP983065 NJL983064:NJL983065 NTH983064:NTH983065 ODD983064:ODD983065 OMZ983064:OMZ983065 OWV983064:OWV983065 PGR983064:PGR983065 PQN983064:PQN983065 QAJ983064:QAJ983065 QKF983064:QKF983065 QUB983064:QUB983065 RDX983064:RDX983065 RNT983064:RNT983065 RXP983064:RXP983065 SHL983064:SHL983065 SRH983064:SRH983065 TBD983064:TBD983065 TKZ983064:TKZ983065 TUV983064:TUV983065 UER983064:UER983065 UON983064:UON983065 UYJ983064:UYJ983065 VIF983064:VIF983065 VSB983064:VSB983065 WBX983064:WBX983065 WLT983064:WLT983065 WVP983064:WVP983065 J25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J27 JF27 TB27 ACX27 AMT27 AWP27 BGL27 BQH27 CAD27 CJZ27 CTV27 DDR27 DNN27 DXJ27 EHF27 ERB27 FAX27 FKT27 FUP27 GEL27 GOH27 GYD27 HHZ27 HRV27 IBR27 ILN27 IVJ27 JFF27 JPB27 JYX27 KIT27 KSP27 LCL27 LMH27 LWD27 MFZ27 MPV27 MZR27 NJN27 NTJ27 ODF27 ONB27 OWX27 PGT27 PQP27 QAL27 QKH27 QUD27 RDZ27 RNV27 RXR27 SHN27 SRJ27 TBF27 TLB27 TUX27 UET27 UOP27 UYL27 VIH27 VSD27 WBZ27 WLV27 WVR27 J65563 JF65563 TB65563 ACX65563 AMT65563 AWP65563 BGL65563 BQH65563 CAD65563 CJZ65563 CTV65563 DDR65563 DNN65563 DXJ65563 EHF65563 ERB65563 FAX65563 FKT65563 FUP65563 GEL65563 GOH65563 GYD65563 HHZ65563 HRV65563 IBR65563 ILN65563 IVJ65563 JFF65563 JPB65563 JYX65563 KIT65563 KSP65563 LCL65563 LMH65563 LWD65563 MFZ65563 MPV65563 MZR65563 NJN65563 NTJ65563 ODF65563 ONB65563 OWX65563 PGT65563 PQP65563 QAL65563 QKH65563 QUD65563 RDZ65563 RNV65563 RXR65563 SHN65563 SRJ65563 TBF65563 TLB65563 TUX65563 UET65563 UOP65563 UYL65563 VIH65563 VSD65563 WBZ65563 WLV65563 WVR65563 J131099 JF131099 TB131099 ACX131099 AMT131099 AWP131099 BGL131099 BQH131099 CAD131099 CJZ131099 CTV131099 DDR131099 DNN131099 DXJ131099 EHF131099 ERB131099 FAX131099 FKT131099 FUP131099 GEL131099 GOH131099 GYD131099 HHZ131099 HRV131099 IBR131099 ILN131099 IVJ131099 JFF131099 JPB131099 JYX131099 KIT131099 KSP131099 LCL131099 LMH131099 LWD131099 MFZ131099 MPV131099 MZR131099 NJN131099 NTJ131099 ODF131099 ONB131099 OWX131099 PGT131099 PQP131099 QAL131099 QKH131099 QUD131099 RDZ131099 RNV131099 RXR131099 SHN131099 SRJ131099 TBF131099 TLB131099 TUX131099 UET131099 UOP131099 UYL131099 VIH131099 VSD131099 WBZ131099 WLV131099 WVR131099 J196635 JF196635 TB196635 ACX196635 AMT196635 AWP196635 BGL196635 BQH196635 CAD196635 CJZ196635 CTV196635 DDR196635 DNN196635 DXJ196635 EHF196635 ERB196635 FAX196635 FKT196635 FUP196635 GEL196635 GOH196635 GYD196635 HHZ196635 HRV196635 IBR196635 ILN196635 IVJ196635 JFF196635 JPB196635 JYX196635 KIT196635 KSP196635 LCL196635 LMH196635 LWD196635 MFZ196635 MPV196635 MZR196635 NJN196635 NTJ196635 ODF196635 ONB196635 OWX196635 PGT196635 PQP196635 QAL196635 QKH196635 QUD196635 RDZ196635 RNV196635 RXR196635 SHN196635 SRJ196635 TBF196635 TLB196635 TUX196635 UET196635 UOP196635 UYL196635 VIH196635 VSD196635 WBZ196635 WLV196635 WVR196635 J262171 JF262171 TB262171 ACX262171 AMT262171 AWP262171 BGL262171 BQH262171 CAD262171 CJZ262171 CTV262171 DDR262171 DNN262171 DXJ262171 EHF262171 ERB262171 FAX262171 FKT262171 FUP262171 GEL262171 GOH262171 GYD262171 HHZ262171 HRV262171 IBR262171 ILN262171 IVJ262171 JFF262171 JPB262171 JYX262171 KIT262171 KSP262171 LCL262171 LMH262171 LWD262171 MFZ262171 MPV262171 MZR262171 NJN262171 NTJ262171 ODF262171 ONB262171 OWX262171 PGT262171 PQP262171 QAL262171 QKH262171 QUD262171 RDZ262171 RNV262171 RXR262171 SHN262171 SRJ262171 TBF262171 TLB262171 TUX262171 UET262171 UOP262171 UYL262171 VIH262171 VSD262171 WBZ262171 WLV262171 WVR262171 J327707 JF327707 TB327707 ACX327707 AMT327707 AWP327707 BGL327707 BQH327707 CAD327707 CJZ327707 CTV327707 DDR327707 DNN327707 DXJ327707 EHF327707 ERB327707 FAX327707 FKT327707 FUP327707 GEL327707 GOH327707 GYD327707 HHZ327707 HRV327707 IBR327707 ILN327707 IVJ327707 JFF327707 JPB327707 JYX327707 KIT327707 KSP327707 LCL327707 LMH327707 LWD327707 MFZ327707 MPV327707 MZR327707 NJN327707 NTJ327707 ODF327707 ONB327707 OWX327707 PGT327707 PQP327707 QAL327707 QKH327707 QUD327707 RDZ327707 RNV327707 RXR327707 SHN327707 SRJ327707 TBF327707 TLB327707 TUX327707 UET327707 UOP327707 UYL327707 VIH327707 VSD327707 WBZ327707 WLV327707 WVR327707 J393243 JF393243 TB393243 ACX393243 AMT393243 AWP393243 BGL393243 BQH393243 CAD393243 CJZ393243 CTV393243 DDR393243 DNN393243 DXJ393243 EHF393243 ERB393243 FAX393243 FKT393243 FUP393243 GEL393243 GOH393243 GYD393243 HHZ393243 HRV393243 IBR393243 ILN393243 IVJ393243 JFF393243 JPB393243 JYX393243 KIT393243 KSP393243 LCL393243 LMH393243 LWD393243 MFZ393243 MPV393243 MZR393243 NJN393243 NTJ393243 ODF393243 ONB393243 OWX393243 PGT393243 PQP393243 QAL393243 QKH393243 QUD393243 RDZ393243 RNV393243 RXR393243 SHN393243 SRJ393243 TBF393243 TLB393243 TUX393243 UET393243 UOP393243 UYL393243 VIH393243 VSD393243 WBZ393243 WLV393243 WVR393243 J458779 JF458779 TB458779 ACX458779 AMT458779 AWP458779 BGL458779 BQH458779 CAD458779 CJZ458779 CTV458779 DDR458779 DNN458779 DXJ458779 EHF458779 ERB458779 FAX458779 FKT458779 FUP458779 GEL458779 GOH458779 GYD458779 HHZ458779 HRV458779 IBR458779 ILN458779 IVJ458779 JFF458779 JPB458779 JYX458779 KIT458779 KSP458779 LCL458779 LMH458779 LWD458779 MFZ458779 MPV458779 MZR458779 NJN458779 NTJ458779 ODF458779 ONB458779 OWX458779 PGT458779 PQP458779 QAL458779 QKH458779 QUD458779 RDZ458779 RNV458779 RXR458779 SHN458779 SRJ458779 TBF458779 TLB458779 TUX458779 UET458779 UOP458779 UYL458779 VIH458779 VSD458779 WBZ458779 WLV458779 WVR458779 J524315 JF524315 TB524315 ACX524315 AMT524315 AWP524315 BGL524315 BQH524315 CAD524315 CJZ524315 CTV524315 DDR524315 DNN524315 DXJ524315 EHF524315 ERB524315 FAX524315 FKT524315 FUP524315 GEL524315 GOH524315 GYD524315 HHZ524315 HRV524315 IBR524315 ILN524315 IVJ524315 JFF524315 JPB524315 JYX524315 KIT524315 KSP524315 LCL524315 LMH524315 LWD524315 MFZ524315 MPV524315 MZR524315 NJN524315 NTJ524315 ODF524315 ONB524315 OWX524315 PGT524315 PQP524315 QAL524315 QKH524315 QUD524315 RDZ524315 RNV524315 RXR524315 SHN524315 SRJ524315 TBF524315 TLB524315 TUX524315 UET524315 UOP524315 UYL524315 VIH524315 VSD524315 WBZ524315 WLV524315 WVR524315 J589851 JF589851 TB589851 ACX589851 AMT589851 AWP589851 BGL589851 BQH589851 CAD589851 CJZ589851 CTV589851 DDR589851 DNN589851 DXJ589851 EHF589851 ERB589851 FAX589851 FKT589851 FUP589851 GEL589851 GOH589851 GYD589851 HHZ589851 HRV589851 IBR589851 ILN589851 IVJ589851 JFF589851 JPB589851 JYX589851 KIT589851 KSP589851 LCL589851 LMH589851 LWD589851 MFZ589851 MPV589851 MZR589851 NJN589851 NTJ589851 ODF589851 ONB589851 OWX589851 PGT589851 PQP589851 QAL589851 QKH589851 QUD589851 RDZ589851 RNV589851 RXR589851 SHN589851 SRJ589851 TBF589851 TLB589851 TUX589851 UET589851 UOP589851 UYL589851 VIH589851 VSD589851 WBZ589851 WLV589851 WVR589851 J655387 JF655387 TB655387 ACX655387 AMT655387 AWP655387 BGL655387 BQH655387 CAD655387 CJZ655387 CTV655387 DDR655387 DNN655387 DXJ655387 EHF655387 ERB655387 FAX655387 FKT655387 FUP655387 GEL655387 GOH655387 GYD655387 HHZ655387 HRV655387 IBR655387 ILN655387 IVJ655387 JFF655387 JPB655387 JYX655387 KIT655387 KSP655387 LCL655387 LMH655387 LWD655387 MFZ655387 MPV655387 MZR655387 NJN655387 NTJ655387 ODF655387 ONB655387 OWX655387 PGT655387 PQP655387 QAL655387 QKH655387 QUD655387 RDZ655387 RNV655387 RXR655387 SHN655387 SRJ655387 TBF655387 TLB655387 TUX655387 UET655387 UOP655387 UYL655387 VIH655387 VSD655387 WBZ655387 WLV655387 WVR655387 J720923 JF720923 TB720923 ACX720923 AMT720923 AWP720923 BGL720923 BQH720923 CAD720923 CJZ720923 CTV720923 DDR720923 DNN720923 DXJ720923 EHF720923 ERB720923 FAX720923 FKT720923 FUP720923 GEL720923 GOH720923 GYD720923 HHZ720923 HRV720923 IBR720923 ILN720923 IVJ720923 JFF720923 JPB720923 JYX720923 KIT720923 KSP720923 LCL720923 LMH720923 LWD720923 MFZ720923 MPV720923 MZR720923 NJN720923 NTJ720923 ODF720923 ONB720923 OWX720923 PGT720923 PQP720923 QAL720923 QKH720923 QUD720923 RDZ720923 RNV720923 RXR720923 SHN720923 SRJ720923 TBF720923 TLB720923 TUX720923 UET720923 UOP720923 UYL720923 VIH720923 VSD720923 WBZ720923 WLV720923 WVR720923 J786459 JF786459 TB786459 ACX786459 AMT786459 AWP786459 BGL786459 BQH786459 CAD786459 CJZ786459 CTV786459 DDR786459 DNN786459 DXJ786459 EHF786459 ERB786459 FAX786459 FKT786459 FUP786459 GEL786459 GOH786459 GYD786459 HHZ786459 HRV786459 IBR786459 ILN786459 IVJ786459 JFF786459 JPB786459 JYX786459 KIT786459 KSP786459 LCL786459 LMH786459 LWD786459 MFZ786459 MPV786459 MZR786459 NJN786459 NTJ786459 ODF786459 ONB786459 OWX786459 PGT786459 PQP786459 QAL786459 QKH786459 QUD786459 RDZ786459 RNV786459 RXR786459 SHN786459 SRJ786459 TBF786459 TLB786459 TUX786459 UET786459 UOP786459 UYL786459 VIH786459 VSD786459 WBZ786459 WLV786459 WVR786459 J851995 JF851995 TB851995 ACX851995 AMT851995 AWP851995 BGL851995 BQH851995 CAD851995 CJZ851995 CTV851995 DDR851995 DNN851995 DXJ851995 EHF851995 ERB851995 FAX851995 FKT851995 FUP851995 GEL851995 GOH851995 GYD851995 HHZ851995 HRV851995 IBR851995 ILN851995 IVJ851995 JFF851995 JPB851995 JYX851995 KIT851995 KSP851995 LCL851995 LMH851995 LWD851995 MFZ851995 MPV851995 MZR851995 NJN851995 NTJ851995 ODF851995 ONB851995 OWX851995 PGT851995 PQP851995 QAL851995 QKH851995 QUD851995 RDZ851995 RNV851995 RXR851995 SHN851995 SRJ851995 TBF851995 TLB851995 TUX851995 UET851995 UOP851995 UYL851995 VIH851995 VSD851995 WBZ851995 WLV851995 WVR851995 J917531 JF917531 TB917531 ACX917531 AMT917531 AWP917531 BGL917531 BQH917531 CAD917531 CJZ917531 CTV917531 DDR917531 DNN917531 DXJ917531 EHF917531 ERB917531 FAX917531 FKT917531 FUP917531 GEL917531 GOH917531 GYD917531 HHZ917531 HRV917531 IBR917531 ILN917531 IVJ917531 JFF917531 JPB917531 JYX917531 KIT917531 KSP917531 LCL917531 LMH917531 LWD917531 MFZ917531 MPV917531 MZR917531 NJN917531 NTJ917531 ODF917531 ONB917531 OWX917531 PGT917531 PQP917531 QAL917531 QKH917531 QUD917531 RDZ917531 RNV917531 RXR917531 SHN917531 SRJ917531 TBF917531 TLB917531 TUX917531 UET917531 UOP917531 UYL917531 VIH917531 VSD917531 WBZ917531 WLV917531 WVR917531 J983067 JF983067 TB983067 ACX983067 AMT983067 AWP983067 BGL983067 BQH983067 CAD983067 CJZ983067 CTV983067 DDR983067 DNN983067 DXJ983067 EHF983067 ERB983067 FAX983067 FKT983067 FUP983067 GEL983067 GOH983067 GYD983067 HHZ983067 HRV983067 IBR983067 ILN983067 IVJ983067 JFF983067 JPB983067 JYX983067 KIT983067 KSP983067 LCL983067 LMH983067 LWD983067 MFZ983067 MPV983067 MZR983067 NJN983067 NTJ983067 ODF983067 ONB983067 OWX983067 PGT983067 PQP983067 QAL983067 QKH983067 QUD983067 RDZ983067 RNV983067 RXR983067 SHN983067 SRJ983067 TBF983067 TLB983067 TUX983067 UET983067 UOP983067 UYL983067 VIH983067 VSD983067 WBZ983067 WLV983067 WVR983067 L27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L65563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L131099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L196635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L262171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L327707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L393243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L458779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L524315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L589851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L655387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L720923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L786459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L851995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L917531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L983067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9"/>
  <sheetViews>
    <sheetView tabSelected="1" view="pageBreakPreview" topLeftCell="A33" zoomScaleNormal="100" zoomScaleSheetLayoutView="100" workbookViewId="0">
      <selection activeCell="B45" sqref="B45"/>
    </sheetView>
  </sheetViews>
  <sheetFormatPr defaultRowHeight="15.75"/>
  <cols>
    <col min="1" max="1" width="3.625" style="56" customWidth="1"/>
    <col min="2" max="2" width="4.625" style="56" customWidth="1"/>
    <col min="3" max="3" width="17.5" style="56" customWidth="1"/>
    <col min="4" max="4" width="43.75" style="56" customWidth="1"/>
    <col min="5" max="6" width="3.75" style="56" customWidth="1"/>
    <col min="7" max="7" width="13.75" style="56" customWidth="1"/>
    <col min="8" max="8" width="18.75" style="56" customWidth="1"/>
    <col min="9" max="256" width="9" style="56"/>
    <col min="257" max="257" width="3.625" style="56" customWidth="1"/>
    <col min="258" max="258" width="4.625" style="56" customWidth="1"/>
    <col min="259" max="259" width="17.5" style="56" customWidth="1"/>
    <col min="260" max="260" width="43.75" style="56" customWidth="1"/>
    <col min="261" max="262" width="3.75" style="56" customWidth="1"/>
    <col min="263" max="263" width="13.75" style="56" customWidth="1"/>
    <col min="264" max="264" width="18.75" style="56" customWidth="1"/>
    <col min="265" max="512" width="9" style="56"/>
    <col min="513" max="513" width="3.625" style="56" customWidth="1"/>
    <col min="514" max="514" width="4.625" style="56" customWidth="1"/>
    <col min="515" max="515" width="17.5" style="56" customWidth="1"/>
    <col min="516" max="516" width="43.75" style="56" customWidth="1"/>
    <col min="517" max="518" width="3.75" style="56" customWidth="1"/>
    <col min="519" max="519" width="13.75" style="56" customWidth="1"/>
    <col min="520" max="520" width="18.75" style="56" customWidth="1"/>
    <col min="521" max="768" width="9" style="56"/>
    <col min="769" max="769" width="3.625" style="56" customWidth="1"/>
    <col min="770" max="770" width="4.625" style="56" customWidth="1"/>
    <col min="771" max="771" width="17.5" style="56" customWidth="1"/>
    <col min="772" max="772" width="43.75" style="56" customWidth="1"/>
    <col min="773" max="774" width="3.75" style="56" customWidth="1"/>
    <col min="775" max="775" width="13.75" style="56" customWidth="1"/>
    <col min="776" max="776" width="18.75" style="56" customWidth="1"/>
    <col min="777" max="1024" width="9" style="56"/>
    <col min="1025" max="1025" width="3.625" style="56" customWidth="1"/>
    <col min="1026" max="1026" width="4.625" style="56" customWidth="1"/>
    <col min="1027" max="1027" width="17.5" style="56" customWidth="1"/>
    <col min="1028" max="1028" width="43.75" style="56" customWidth="1"/>
    <col min="1029" max="1030" width="3.75" style="56" customWidth="1"/>
    <col min="1031" max="1031" width="13.75" style="56" customWidth="1"/>
    <col min="1032" max="1032" width="18.75" style="56" customWidth="1"/>
    <col min="1033" max="1280" width="9" style="56"/>
    <col min="1281" max="1281" width="3.625" style="56" customWidth="1"/>
    <col min="1282" max="1282" width="4.625" style="56" customWidth="1"/>
    <col min="1283" max="1283" width="17.5" style="56" customWidth="1"/>
    <col min="1284" max="1284" width="43.75" style="56" customWidth="1"/>
    <col min="1285" max="1286" width="3.75" style="56" customWidth="1"/>
    <col min="1287" max="1287" width="13.75" style="56" customWidth="1"/>
    <col min="1288" max="1288" width="18.75" style="56" customWidth="1"/>
    <col min="1289" max="1536" width="9" style="56"/>
    <col min="1537" max="1537" width="3.625" style="56" customWidth="1"/>
    <col min="1538" max="1538" width="4.625" style="56" customWidth="1"/>
    <col min="1539" max="1539" width="17.5" style="56" customWidth="1"/>
    <col min="1540" max="1540" width="43.75" style="56" customWidth="1"/>
    <col min="1541" max="1542" width="3.75" style="56" customWidth="1"/>
    <col min="1543" max="1543" width="13.75" style="56" customWidth="1"/>
    <col min="1544" max="1544" width="18.75" style="56" customWidth="1"/>
    <col min="1545" max="1792" width="9" style="56"/>
    <col min="1793" max="1793" width="3.625" style="56" customWidth="1"/>
    <col min="1794" max="1794" width="4.625" style="56" customWidth="1"/>
    <col min="1795" max="1795" width="17.5" style="56" customWidth="1"/>
    <col min="1796" max="1796" width="43.75" style="56" customWidth="1"/>
    <col min="1797" max="1798" width="3.75" style="56" customWidth="1"/>
    <col min="1799" max="1799" width="13.75" style="56" customWidth="1"/>
    <col min="1800" max="1800" width="18.75" style="56" customWidth="1"/>
    <col min="1801" max="2048" width="9" style="56"/>
    <col min="2049" max="2049" width="3.625" style="56" customWidth="1"/>
    <col min="2050" max="2050" width="4.625" style="56" customWidth="1"/>
    <col min="2051" max="2051" width="17.5" style="56" customWidth="1"/>
    <col min="2052" max="2052" width="43.75" style="56" customWidth="1"/>
    <col min="2053" max="2054" width="3.75" style="56" customWidth="1"/>
    <col min="2055" max="2055" width="13.75" style="56" customWidth="1"/>
    <col min="2056" max="2056" width="18.75" style="56" customWidth="1"/>
    <col min="2057" max="2304" width="9" style="56"/>
    <col min="2305" max="2305" width="3.625" style="56" customWidth="1"/>
    <col min="2306" max="2306" width="4.625" style="56" customWidth="1"/>
    <col min="2307" max="2307" width="17.5" style="56" customWidth="1"/>
    <col min="2308" max="2308" width="43.75" style="56" customWidth="1"/>
    <col min="2309" max="2310" width="3.75" style="56" customWidth="1"/>
    <col min="2311" max="2311" width="13.75" style="56" customWidth="1"/>
    <col min="2312" max="2312" width="18.75" style="56" customWidth="1"/>
    <col min="2313" max="2560" width="9" style="56"/>
    <col min="2561" max="2561" width="3.625" style="56" customWidth="1"/>
    <col min="2562" max="2562" width="4.625" style="56" customWidth="1"/>
    <col min="2563" max="2563" width="17.5" style="56" customWidth="1"/>
    <col min="2564" max="2564" width="43.75" style="56" customWidth="1"/>
    <col min="2565" max="2566" width="3.75" style="56" customWidth="1"/>
    <col min="2567" max="2567" width="13.75" style="56" customWidth="1"/>
    <col min="2568" max="2568" width="18.75" style="56" customWidth="1"/>
    <col min="2569" max="2816" width="9" style="56"/>
    <col min="2817" max="2817" width="3.625" style="56" customWidth="1"/>
    <col min="2818" max="2818" width="4.625" style="56" customWidth="1"/>
    <col min="2819" max="2819" width="17.5" style="56" customWidth="1"/>
    <col min="2820" max="2820" width="43.75" style="56" customWidth="1"/>
    <col min="2821" max="2822" width="3.75" style="56" customWidth="1"/>
    <col min="2823" max="2823" width="13.75" style="56" customWidth="1"/>
    <col min="2824" max="2824" width="18.75" style="56" customWidth="1"/>
    <col min="2825" max="3072" width="9" style="56"/>
    <col min="3073" max="3073" width="3.625" style="56" customWidth="1"/>
    <col min="3074" max="3074" width="4.625" style="56" customWidth="1"/>
    <col min="3075" max="3075" width="17.5" style="56" customWidth="1"/>
    <col min="3076" max="3076" width="43.75" style="56" customWidth="1"/>
    <col min="3077" max="3078" width="3.75" style="56" customWidth="1"/>
    <col min="3079" max="3079" width="13.75" style="56" customWidth="1"/>
    <col min="3080" max="3080" width="18.75" style="56" customWidth="1"/>
    <col min="3081" max="3328" width="9" style="56"/>
    <col min="3329" max="3329" width="3.625" style="56" customWidth="1"/>
    <col min="3330" max="3330" width="4.625" style="56" customWidth="1"/>
    <col min="3331" max="3331" width="17.5" style="56" customWidth="1"/>
    <col min="3332" max="3332" width="43.75" style="56" customWidth="1"/>
    <col min="3333" max="3334" width="3.75" style="56" customWidth="1"/>
    <col min="3335" max="3335" width="13.75" style="56" customWidth="1"/>
    <col min="3336" max="3336" width="18.75" style="56" customWidth="1"/>
    <col min="3337" max="3584" width="9" style="56"/>
    <col min="3585" max="3585" width="3.625" style="56" customWidth="1"/>
    <col min="3586" max="3586" width="4.625" style="56" customWidth="1"/>
    <col min="3587" max="3587" width="17.5" style="56" customWidth="1"/>
    <col min="3588" max="3588" width="43.75" style="56" customWidth="1"/>
    <col min="3589" max="3590" width="3.75" style="56" customWidth="1"/>
    <col min="3591" max="3591" width="13.75" style="56" customWidth="1"/>
    <col min="3592" max="3592" width="18.75" style="56" customWidth="1"/>
    <col min="3593" max="3840" width="9" style="56"/>
    <col min="3841" max="3841" width="3.625" style="56" customWidth="1"/>
    <col min="3842" max="3842" width="4.625" style="56" customWidth="1"/>
    <col min="3843" max="3843" width="17.5" style="56" customWidth="1"/>
    <col min="3844" max="3844" width="43.75" style="56" customWidth="1"/>
    <col min="3845" max="3846" width="3.75" style="56" customWidth="1"/>
    <col min="3847" max="3847" width="13.75" style="56" customWidth="1"/>
    <col min="3848" max="3848" width="18.75" style="56" customWidth="1"/>
    <col min="3849" max="4096" width="9" style="56"/>
    <col min="4097" max="4097" width="3.625" style="56" customWidth="1"/>
    <col min="4098" max="4098" width="4.625" style="56" customWidth="1"/>
    <col min="4099" max="4099" width="17.5" style="56" customWidth="1"/>
    <col min="4100" max="4100" width="43.75" style="56" customWidth="1"/>
    <col min="4101" max="4102" width="3.75" style="56" customWidth="1"/>
    <col min="4103" max="4103" width="13.75" style="56" customWidth="1"/>
    <col min="4104" max="4104" width="18.75" style="56" customWidth="1"/>
    <col min="4105" max="4352" width="9" style="56"/>
    <col min="4353" max="4353" width="3.625" style="56" customWidth="1"/>
    <col min="4354" max="4354" width="4.625" style="56" customWidth="1"/>
    <col min="4355" max="4355" width="17.5" style="56" customWidth="1"/>
    <col min="4356" max="4356" width="43.75" style="56" customWidth="1"/>
    <col min="4357" max="4358" width="3.75" style="56" customWidth="1"/>
    <col min="4359" max="4359" width="13.75" style="56" customWidth="1"/>
    <col min="4360" max="4360" width="18.75" style="56" customWidth="1"/>
    <col min="4361" max="4608" width="9" style="56"/>
    <col min="4609" max="4609" width="3.625" style="56" customWidth="1"/>
    <col min="4610" max="4610" width="4.625" style="56" customWidth="1"/>
    <col min="4611" max="4611" width="17.5" style="56" customWidth="1"/>
    <col min="4612" max="4612" width="43.75" style="56" customWidth="1"/>
    <col min="4613" max="4614" width="3.75" style="56" customWidth="1"/>
    <col min="4615" max="4615" width="13.75" style="56" customWidth="1"/>
    <col min="4616" max="4616" width="18.75" style="56" customWidth="1"/>
    <col min="4617" max="4864" width="9" style="56"/>
    <col min="4865" max="4865" width="3.625" style="56" customWidth="1"/>
    <col min="4866" max="4866" width="4.625" style="56" customWidth="1"/>
    <col min="4867" max="4867" width="17.5" style="56" customWidth="1"/>
    <col min="4868" max="4868" width="43.75" style="56" customWidth="1"/>
    <col min="4869" max="4870" width="3.75" style="56" customWidth="1"/>
    <col min="4871" max="4871" width="13.75" style="56" customWidth="1"/>
    <col min="4872" max="4872" width="18.75" style="56" customWidth="1"/>
    <col min="4873" max="5120" width="9" style="56"/>
    <col min="5121" max="5121" width="3.625" style="56" customWidth="1"/>
    <col min="5122" max="5122" width="4.625" style="56" customWidth="1"/>
    <col min="5123" max="5123" width="17.5" style="56" customWidth="1"/>
    <col min="5124" max="5124" width="43.75" style="56" customWidth="1"/>
    <col min="5125" max="5126" width="3.75" style="56" customWidth="1"/>
    <col min="5127" max="5127" width="13.75" style="56" customWidth="1"/>
    <col min="5128" max="5128" width="18.75" style="56" customWidth="1"/>
    <col min="5129" max="5376" width="9" style="56"/>
    <col min="5377" max="5377" width="3.625" style="56" customWidth="1"/>
    <col min="5378" max="5378" width="4.625" style="56" customWidth="1"/>
    <col min="5379" max="5379" width="17.5" style="56" customWidth="1"/>
    <col min="5380" max="5380" width="43.75" style="56" customWidth="1"/>
    <col min="5381" max="5382" width="3.75" style="56" customWidth="1"/>
    <col min="5383" max="5383" width="13.75" style="56" customWidth="1"/>
    <col min="5384" max="5384" width="18.75" style="56" customWidth="1"/>
    <col min="5385" max="5632" width="9" style="56"/>
    <col min="5633" max="5633" width="3.625" style="56" customWidth="1"/>
    <col min="5634" max="5634" width="4.625" style="56" customWidth="1"/>
    <col min="5635" max="5635" width="17.5" style="56" customWidth="1"/>
    <col min="5636" max="5636" width="43.75" style="56" customWidth="1"/>
    <col min="5637" max="5638" width="3.75" style="56" customWidth="1"/>
    <col min="5639" max="5639" width="13.75" style="56" customWidth="1"/>
    <col min="5640" max="5640" width="18.75" style="56" customWidth="1"/>
    <col min="5641" max="5888" width="9" style="56"/>
    <col min="5889" max="5889" width="3.625" style="56" customWidth="1"/>
    <col min="5890" max="5890" width="4.625" style="56" customWidth="1"/>
    <col min="5891" max="5891" width="17.5" style="56" customWidth="1"/>
    <col min="5892" max="5892" width="43.75" style="56" customWidth="1"/>
    <col min="5893" max="5894" width="3.75" style="56" customWidth="1"/>
    <col min="5895" max="5895" width="13.75" style="56" customWidth="1"/>
    <col min="5896" max="5896" width="18.75" style="56" customWidth="1"/>
    <col min="5897" max="6144" width="9" style="56"/>
    <col min="6145" max="6145" width="3.625" style="56" customWidth="1"/>
    <col min="6146" max="6146" width="4.625" style="56" customWidth="1"/>
    <col min="6147" max="6147" width="17.5" style="56" customWidth="1"/>
    <col min="6148" max="6148" width="43.75" style="56" customWidth="1"/>
    <col min="6149" max="6150" width="3.75" style="56" customWidth="1"/>
    <col min="6151" max="6151" width="13.75" style="56" customWidth="1"/>
    <col min="6152" max="6152" width="18.75" style="56" customWidth="1"/>
    <col min="6153" max="6400" width="9" style="56"/>
    <col min="6401" max="6401" width="3.625" style="56" customWidth="1"/>
    <col min="6402" max="6402" width="4.625" style="56" customWidth="1"/>
    <col min="6403" max="6403" width="17.5" style="56" customWidth="1"/>
    <col min="6404" max="6404" width="43.75" style="56" customWidth="1"/>
    <col min="6405" max="6406" width="3.75" style="56" customWidth="1"/>
    <col min="6407" max="6407" width="13.75" style="56" customWidth="1"/>
    <col min="6408" max="6408" width="18.75" style="56" customWidth="1"/>
    <col min="6409" max="6656" width="9" style="56"/>
    <col min="6657" max="6657" width="3.625" style="56" customWidth="1"/>
    <col min="6658" max="6658" width="4.625" style="56" customWidth="1"/>
    <col min="6659" max="6659" width="17.5" style="56" customWidth="1"/>
    <col min="6660" max="6660" width="43.75" style="56" customWidth="1"/>
    <col min="6661" max="6662" width="3.75" style="56" customWidth="1"/>
    <col min="6663" max="6663" width="13.75" style="56" customWidth="1"/>
    <col min="6664" max="6664" width="18.75" style="56" customWidth="1"/>
    <col min="6665" max="6912" width="9" style="56"/>
    <col min="6913" max="6913" width="3.625" style="56" customWidth="1"/>
    <col min="6914" max="6914" width="4.625" style="56" customWidth="1"/>
    <col min="6915" max="6915" width="17.5" style="56" customWidth="1"/>
    <col min="6916" max="6916" width="43.75" style="56" customWidth="1"/>
    <col min="6917" max="6918" width="3.75" style="56" customWidth="1"/>
    <col min="6919" max="6919" width="13.75" style="56" customWidth="1"/>
    <col min="6920" max="6920" width="18.75" style="56" customWidth="1"/>
    <col min="6921" max="7168" width="9" style="56"/>
    <col min="7169" max="7169" width="3.625" style="56" customWidth="1"/>
    <col min="7170" max="7170" width="4.625" style="56" customWidth="1"/>
    <col min="7171" max="7171" width="17.5" style="56" customWidth="1"/>
    <col min="7172" max="7172" width="43.75" style="56" customWidth="1"/>
    <col min="7173" max="7174" width="3.75" style="56" customWidth="1"/>
    <col min="7175" max="7175" width="13.75" style="56" customWidth="1"/>
    <col min="7176" max="7176" width="18.75" style="56" customWidth="1"/>
    <col min="7177" max="7424" width="9" style="56"/>
    <col min="7425" max="7425" width="3.625" style="56" customWidth="1"/>
    <col min="7426" max="7426" width="4.625" style="56" customWidth="1"/>
    <col min="7427" max="7427" width="17.5" style="56" customWidth="1"/>
    <col min="7428" max="7428" width="43.75" style="56" customWidth="1"/>
    <col min="7429" max="7430" width="3.75" style="56" customWidth="1"/>
    <col min="7431" max="7431" width="13.75" style="56" customWidth="1"/>
    <col min="7432" max="7432" width="18.75" style="56" customWidth="1"/>
    <col min="7433" max="7680" width="9" style="56"/>
    <col min="7681" max="7681" width="3.625" style="56" customWidth="1"/>
    <col min="7682" max="7682" width="4.625" style="56" customWidth="1"/>
    <col min="7683" max="7683" width="17.5" style="56" customWidth="1"/>
    <col min="7684" max="7684" width="43.75" style="56" customWidth="1"/>
    <col min="7685" max="7686" width="3.75" style="56" customWidth="1"/>
    <col min="7687" max="7687" width="13.75" style="56" customWidth="1"/>
    <col min="7688" max="7688" width="18.75" style="56" customWidth="1"/>
    <col min="7689" max="7936" width="9" style="56"/>
    <col min="7937" max="7937" width="3.625" style="56" customWidth="1"/>
    <col min="7938" max="7938" width="4.625" style="56" customWidth="1"/>
    <col min="7939" max="7939" width="17.5" style="56" customWidth="1"/>
    <col min="7940" max="7940" width="43.75" style="56" customWidth="1"/>
    <col min="7941" max="7942" width="3.75" style="56" customWidth="1"/>
    <col min="7943" max="7943" width="13.75" style="56" customWidth="1"/>
    <col min="7944" max="7944" width="18.75" style="56" customWidth="1"/>
    <col min="7945" max="8192" width="9" style="56"/>
    <col min="8193" max="8193" width="3.625" style="56" customWidth="1"/>
    <col min="8194" max="8194" width="4.625" style="56" customWidth="1"/>
    <col min="8195" max="8195" width="17.5" style="56" customWidth="1"/>
    <col min="8196" max="8196" width="43.75" style="56" customWidth="1"/>
    <col min="8197" max="8198" width="3.75" style="56" customWidth="1"/>
    <col min="8199" max="8199" width="13.75" style="56" customWidth="1"/>
    <col min="8200" max="8200" width="18.75" style="56" customWidth="1"/>
    <col min="8201" max="8448" width="9" style="56"/>
    <col min="8449" max="8449" width="3.625" style="56" customWidth="1"/>
    <col min="8450" max="8450" width="4.625" style="56" customWidth="1"/>
    <col min="8451" max="8451" width="17.5" style="56" customWidth="1"/>
    <col min="8452" max="8452" width="43.75" style="56" customWidth="1"/>
    <col min="8453" max="8454" width="3.75" style="56" customWidth="1"/>
    <col min="8455" max="8455" width="13.75" style="56" customWidth="1"/>
    <col min="8456" max="8456" width="18.75" style="56" customWidth="1"/>
    <col min="8457" max="8704" width="9" style="56"/>
    <col min="8705" max="8705" width="3.625" style="56" customWidth="1"/>
    <col min="8706" max="8706" width="4.625" style="56" customWidth="1"/>
    <col min="8707" max="8707" width="17.5" style="56" customWidth="1"/>
    <col min="8708" max="8708" width="43.75" style="56" customWidth="1"/>
    <col min="8709" max="8710" width="3.75" style="56" customWidth="1"/>
    <col min="8711" max="8711" width="13.75" style="56" customWidth="1"/>
    <col min="8712" max="8712" width="18.75" style="56" customWidth="1"/>
    <col min="8713" max="8960" width="9" style="56"/>
    <col min="8961" max="8961" width="3.625" style="56" customWidth="1"/>
    <col min="8962" max="8962" width="4.625" style="56" customWidth="1"/>
    <col min="8963" max="8963" width="17.5" style="56" customWidth="1"/>
    <col min="8964" max="8964" width="43.75" style="56" customWidth="1"/>
    <col min="8965" max="8966" width="3.75" style="56" customWidth="1"/>
    <col min="8967" max="8967" width="13.75" style="56" customWidth="1"/>
    <col min="8968" max="8968" width="18.75" style="56" customWidth="1"/>
    <col min="8969" max="9216" width="9" style="56"/>
    <col min="9217" max="9217" width="3.625" style="56" customWidth="1"/>
    <col min="9218" max="9218" width="4.625" style="56" customWidth="1"/>
    <col min="9219" max="9219" width="17.5" style="56" customWidth="1"/>
    <col min="9220" max="9220" width="43.75" style="56" customWidth="1"/>
    <col min="9221" max="9222" width="3.75" style="56" customWidth="1"/>
    <col min="9223" max="9223" width="13.75" style="56" customWidth="1"/>
    <col min="9224" max="9224" width="18.75" style="56" customWidth="1"/>
    <col min="9225" max="9472" width="9" style="56"/>
    <col min="9473" max="9473" width="3.625" style="56" customWidth="1"/>
    <col min="9474" max="9474" width="4.625" style="56" customWidth="1"/>
    <col min="9475" max="9475" width="17.5" style="56" customWidth="1"/>
    <col min="9476" max="9476" width="43.75" style="56" customWidth="1"/>
    <col min="9477" max="9478" width="3.75" style="56" customWidth="1"/>
    <col min="9479" max="9479" width="13.75" style="56" customWidth="1"/>
    <col min="9480" max="9480" width="18.75" style="56" customWidth="1"/>
    <col min="9481" max="9728" width="9" style="56"/>
    <col min="9729" max="9729" width="3.625" style="56" customWidth="1"/>
    <col min="9730" max="9730" width="4.625" style="56" customWidth="1"/>
    <col min="9731" max="9731" width="17.5" style="56" customWidth="1"/>
    <col min="9732" max="9732" width="43.75" style="56" customWidth="1"/>
    <col min="9733" max="9734" width="3.75" style="56" customWidth="1"/>
    <col min="9735" max="9735" width="13.75" style="56" customWidth="1"/>
    <col min="9736" max="9736" width="18.75" style="56" customWidth="1"/>
    <col min="9737" max="9984" width="9" style="56"/>
    <col min="9985" max="9985" width="3.625" style="56" customWidth="1"/>
    <col min="9986" max="9986" width="4.625" style="56" customWidth="1"/>
    <col min="9987" max="9987" width="17.5" style="56" customWidth="1"/>
    <col min="9988" max="9988" width="43.75" style="56" customWidth="1"/>
    <col min="9989" max="9990" width="3.75" style="56" customWidth="1"/>
    <col min="9991" max="9991" width="13.75" style="56" customWidth="1"/>
    <col min="9992" max="9992" width="18.75" style="56" customWidth="1"/>
    <col min="9993" max="10240" width="9" style="56"/>
    <col min="10241" max="10241" width="3.625" style="56" customWidth="1"/>
    <col min="10242" max="10242" width="4.625" style="56" customWidth="1"/>
    <col min="10243" max="10243" width="17.5" style="56" customWidth="1"/>
    <col min="10244" max="10244" width="43.75" style="56" customWidth="1"/>
    <col min="10245" max="10246" width="3.75" style="56" customWidth="1"/>
    <col min="10247" max="10247" width="13.75" style="56" customWidth="1"/>
    <col min="10248" max="10248" width="18.75" style="56" customWidth="1"/>
    <col min="10249" max="10496" width="9" style="56"/>
    <col min="10497" max="10497" width="3.625" style="56" customWidth="1"/>
    <col min="10498" max="10498" width="4.625" style="56" customWidth="1"/>
    <col min="10499" max="10499" width="17.5" style="56" customWidth="1"/>
    <col min="10500" max="10500" width="43.75" style="56" customWidth="1"/>
    <col min="10501" max="10502" width="3.75" style="56" customWidth="1"/>
    <col min="10503" max="10503" width="13.75" style="56" customWidth="1"/>
    <col min="10504" max="10504" width="18.75" style="56" customWidth="1"/>
    <col min="10505" max="10752" width="9" style="56"/>
    <col min="10753" max="10753" width="3.625" style="56" customWidth="1"/>
    <col min="10754" max="10754" width="4.625" style="56" customWidth="1"/>
    <col min="10755" max="10755" width="17.5" style="56" customWidth="1"/>
    <col min="10756" max="10756" width="43.75" style="56" customWidth="1"/>
    <col min="10757" max="10758" width="3.75" style="56" customWidth="1"/>
    <col min="10759" max="10759" width="13.75" style="56" customWidth="1"/>
    <col min="10760" max="10760" width="18.75" style="56" customWidth="1"/>
    <col min="10761" max="11008" width="9" style="56"/>
    <col min="11009" max="11009" width="3.625" style="56" customWidth="1"/>
    <col min="11010" max="11010" width="4.625" style="56" customWidth="1"/>
    <col min="11011" max="11011" width="17.5" style="56" customWidth="1"/>
    <col min="11012" max="11012" width="43.75" style="56" customWidth="1"/>
    <col min="11013" max="11014" width="3.75" style="56" customWidth="1"/>
    <col min="11015" max="11015" width="13.75" style="56" customWidth="1"/>
    <col min="11016" max="11016" width="18.75" style="56" customWidth="1"/>
    <col min="11017" max="11264" width="9" style="56"/>
    <col min="11265" max="11265" width="3.625" style="56" customWidth="1"/>
    <col min="11266" max="11266" width="4.625" style="56" customWidth="1"/>
    <col min="11267" max="11267" width="17.5" style="56" customWidth="1"/>
    <col min="11268" max="11268" width="43.75" style="56" customWidth="1"/>
    <col min="11269" max="11270" width="3.75" style="56" customWidth="1"/>
    <col min="11271" max="11271" width="13.75" style="56" customWidth="1"/>
    <col min="11272" max="11272" width="18.75" style="56" customWidth="1"/>
    <col min="11273" max="11520" width="9" style="56"/>
    <col min="11521" max="11521" width="3.625" style="56" customWidth="1"/>
    <col min="11522" max="11522" width="4.625" style="56" customWidth="1"/>
    <col min="11523" max="11523" width="17.5" style="56" customWidth="1"/>
    <col min="11524" max="11524" width="43.75" style="56" customWidth="1"/>
    <col min="11525" max="11526" width="3.75" style="56" customWidth="1"/>
    <col min="11527" max="11527" width="13.75" style="56" customWidth="1"/>
    <col min="11528" max="11528" width="18.75" style="56" customWidth="1"/>
    <col min="11529" max="11776" width="9" style="56"/>
    <col min="11777" max="11777" width="3.625" style="56" customWidth="1"/>
    <col min="11778" max="11778" width="4.625" style="56" customWidth="1"/>
    <col min="11779" max="11779" width="17.5" style="56" customWidth="1"/>
    <col min="11780" max="11780" width="43.75" style="56" customWidth="1"/>
    <col min="11781" max="11782" width="3.75" style="56" customWidth="1"/>
    <col min="11783" max="11783" width="13.75" style="56" customWidth="1"/>
    <col min="11784" max="11784" width="18.75" style="56" customWidth="1"/>
    <col min="11785" max="12032" width="9" style="56"/>
    <col min="12033" max="12033" width="3.625" style="56" customWidth="1"/>
    <col min="12034" max="12034" width="4.625" style="56" customWidth="1"/>
    <col min="12035" max="12035" width="17.5" style="56" customWidth="1"/>
    <col min="12036" max="12036" width="43.75" style="56" customWidth="1"/>
    <col min="12037" max="12038" width="3.75" style="56" customWidth="1"/>
    <col min="12039" max="12039" width="13.75" style="56" customWidth="1"/>
    <col min="12040" max="12040" width="18.75" style="56" customWidth="1"/>
    <col min="12041" max="12288" width="9" style="56"/>
    <col min="12289" max="12289" width="3.625" style="56" customWidth="1"/>
    <col min="12290" max="12290" width="4.625" style="56" customWidth="1"/>
    <col min="12291" max="12291" width="17.5" style="56" customWidth="1"/>
    <col min="12292" max="12292" width="43.75" style="56" customWidth="1"/>
    <col min="12293" max="12294" width="3.75" style="56" customWidth="1"/>
    <col min="12295" max="12295" width="13.75" style="56" customWidth="1"/>
    <col min="12296" max="12296" width="18.75" style="56" customWidth="1"/>
    <col min="12297" max="12544" width="9" style="56"/>
    <col min="12545" max="12545" width="3.625" style="56" customWidth="1"/>
    <col min="12546" max="12546" width="4.625" style="56" customWidth="1"/>
    <col min="12547" max="12547" width="17.5" style="56" customWidth="1"/>
    <col min="12548" max="12548" width="43.75" style="56" customWidth="1"/>
    <col min="12549" max="12550" width="3.75" style="56" customWidth="1"/>
    <col min="12551" max="12551" width="13.75" style="56" customWidth="1"/>
    <col min="12552" max="12552" width="18.75" style="56" customWidth="1"/>
    <col min="12553" max="12800" width="9" style="56"/>
    <col min="12801" max="12801" width="3.625" style="56" customWidth="1"/>
    <col min="12802" max="12802" width="4.625" style="56" customWidth="1"/>
    <col min="12803" max="12803" width="17.5" style="56" customWidth="1"/>
    <col min="12804" max="12804" width="43.75" style="56" customWidth="1"/>
    <col min="12805" max="12806" width="3.75" style="56" customWidth="1"/>
    <col min="12807" max="12807" width="13.75" style="56" customWidth="1"/>
    <col min="12808" max="12808" width="18.75" style="56" customWidth="1"/>
    <col min="12809" max="13056" width="9" style="56"/>
    <col min="13057" max="13057" width="3.625" style="56" customWidth="1"/>
    <col min="13058" max="13058" width="4.625" style="56" customWidth="1"/>
    <col min="13059" max="13059" width="17.5" style="56" customWidth="1"/>
    <col min="13060" max="13060" width="43.75" style="56" customWidth="1"/>
    <col min="13061" max="13062" width="3.75" style="56" customWidth="1"/>
    <col min="13063" max="13063" width="13.75" style="56" customWidth="1"/>
    <col min="13064" max="13064" width="18.75" style="56" customWidth="1"/>
    <col min="13065" max="13312" width="9" style="56"/>
    <col min="13313" max="13313" width="3.625" style="56" customWidth="1"/>
    <col min="13314" max="13314" width="4.625" style="56" customWidth="1"/>
    <col min="13315" max="13315" width="17.5" style="56" customWidth="1"/>
    <col min="13316" max="13316" width="43.75" style="56" customWidth="1"/>
    <col min="13317" max="13318" width="3.75" style="56" customWidth="1"/>
    <col min="13319" max="13319" width="13.75" style="56" customWidth="1"/>
    <col min="13320" max="13320" width="18.75" style="56" customWidth="1"/>
    <col min="13321" max="13568" width="9" style="56"/>
    <col min="13569" max="13569" width="3.625" style="56" customWidth="1"/>
    <col min="13570" max="13570" width="4.625" style="56" customWidth="1"/>
    <col min="13571" max="13571" width="17.5" style="56" customWidth="1"/>
    <col min="13572" max="13572" width="43.75" style="56" customWidth="1"/>
    <col min="13573" max="13574" width="3.75" style="56" customWidth="1"/>
    <col min="13575" max="13575" width="13.75" style="56" customWidth="1"/>
    <col min="13576" max="13576" width="18.75" style="56" customWidth="1"/>
    <col min="13577" max="13824" width="9" style="56"/>
    <col min="13825" max="13825" width="3.625" style="56" customWidth="1"/>
    <col min="13826" max="13826" width="4.625" style="56" customWidth="1"/>
    <col min="13827" max="13827" width="17.5" style="56" customWidth="1"/>
    <col min="13828" max="13828" width="43.75" style="56" customWidth="1"/>
    <col min="13829" max="13830" width="3.75" style="56" customWidth="1"/>
    <col min="13831" max="13831" width="13.75" style="56" customWidth="1"/>
    <col min="13832" max="13832" width="18.75" style="56" customWidth="1"/>
    <col min="13833" max="14080" width="9" style="56"/>
    <col min="14081" max="14081" width="3.625" style="56" customWidth="1"/>
    <col min="14082" max="14082" width="4.625" style="56" customWidth="1"/>
    <col min="14083" max="14083" width="17.5" style="56" customWidth="1"/>
    <col min="14084" max="14084" width="43.75" style="56" customWidth="1"/>
    <col min="14085" max="14086" width="3.75" style="56" customWidth="1"/>
    <col min="14087" max="14087" width="13.75" style="56" customWidth="1"/>
    <col min="14088" max="14088" width="18.75" style="56" customWidth="1"/>
    <col min="14089" max="14336" width="9" style="56"/>
    <col min="14337" max="14337" width="3.625" style="56" customWidth="1"/>
    <col min="14338" max="14338" width="4.625" style="56" customWidth="1"/>
    <col min="14339" max="14339" width="17.5" style="56" customWidth="1"/>
    <col min="14340" max="14340" width="43.75" style="56" customWidth="1"/>
    <col min="14341" max="14342" width="3.75" style="56" customWidth="1"/>
    <col min="14343" max="14343" width="13.75" style="56" customWidth="1"/>
    <col min="14344" max="14344" width="18.75" style="56" customWidth="1"/>
    <col min="14345" max="14592" width="9" style="56"/>
    <col min="14593" max="14593" width="3.625" style="56" customWidth="1"/>
    <col min="14594" max="14594" width="4.625" style="56" customWidth="1"/>
    <col min="14595" max="14595" width="17.5" style="56" customWidth="1"/>
    <col min="14596" max="14596" width="43.75" style="56" customWidth="1"/>
    <col min="14597" max="14598" width="3.75" style="56" customWidth="1"/>
    <col min="14599" max="14599" width="13.75" style="56" customWidth="1"/>
    <col min="14600" max="14600" width="18.75" style="56" customWidth="1"/>
    <col min="14601" max="14848" width="9" style="56"/>
    <col min="14849" max="14849" width="3.625" style="56" customWidth="1"/>
    <col min="14850" max="14850" width="4.625" style="56" customWidth="1"/>
    <col min="14851" max="14851" width="17.5" style="56" customWidth="1"/>
    <col min="14852" max="14852" width="43.75" style="56" customWidth="1"/>
    <col min="14853" max="14854" width="3.75" style="56" customWidth="1"/>
    <col min="14855" max="14855" width="13.75" style="56" customWidth="1"/>
    <col min="14856" max="14856" width="18.75" style="56" customWidth="1"/>
    <col min="14857" max="15104" width="9" style="56"/>
    <col min="15105" max="15105" width="3.625" style="56" customWidth="1"/>
    <col min="15106" max="15106" width="4.625" style="56" customWidth="1"/>
    <col min="15107" max="15107" width="17.5" style="56" customWidth="1"/>
    <col min="15108" max="15108" width="43.75" style="56" customWidth="1"/>
    <col min="15109" max="15110" width="3.75" style="56" customWidth="1"/>
    <col min="15111" max="15111" width="13.75" style="56" customWidth="1"/>
    <col min="15112" max="15112" width="18.75" style="56" customWidth="1"/>
    <col min="15113" max="15360" width="9" style="56"/>
    <col min="15361" max="15361" width="3.625" style="56" customWidth="1"/>
    <col min="15362" max="15362" width="4.625" style="56" customWidth="1"/>
    <col min="15363" max="15363" width="17.5" style="56" customWidth="1"/>
    <col min="15364" max="15364" width="43.75" style="56" customWidth="1"/>
    <col min="15365" max="15366" width="3.75" style="56" customWidth="1"/>
    <col min="15367" max="15367" width="13.75" style="56" customWidth="1"/>
    <col min="15368" max="15368" width="18.75" style="56" customWidth="1"/>
    <col min="15369" max="15616" width="9" style="56"/>
    <col min="15617" max="15617" width="3.625" style="56" customWidth="1"/>
    <col min="15618" max="15618" width="4.625" style="56" customWidth="1"/>
    <col min="15619" max="15619" width="17.5" style="56" customWidth="1"/>
    <col min="15620" max="15620" width="43.75" style="56" customWidth="1"/>
    <col min="15621" max="15622" width="3.75" style="56" customWidth="1"/>
    <col min="15623" max="15623" width="13.75" style="56" customWidth="1"/>
    <col min="15624" max="15624" width="18.75" style="56" customWidth="1"/>
    <col min="15625" max="15872" width="9" style="56"/>
    <col min="15873" max="15873" width="3.625" style="56" customWidth="1"/>
    <col min="15874" max="15874" width="4.625" style="56" customWidth="1"/>
    <col min="15875" max="15875" width="17.5" style="56" customWidth="1"/>
    <col min="15876" max="15876" width="43.75" style="56" customWidth="1"/>
    <col min="15877" max="15878" width="3.75" style="56" customWidth="1"/>
    <col min="15879" max="15879" width="13.75" style="56" customWidth="1"/>
    <col min="15880" max="15880" width="18.75" style="56" customWidth="1"/>
    <col min="15881" max="16128" width="9" style="56"/>
    <col min="16129" max="16129" width="3.625" style="56" customWidth="1"/>
    <col min="16130" max="16130" width="4.625" style="56" customWidth="1"/>
    <col min="16131" max="16131" width="17.5" style="56" customWidth="1"/>
    <col min="16132" max="16132" width="43.75" style="56" customWidth="1"/>
    <col min="16133" max="16134" width="3.75" style="56" customWidth="1"/>
    <col min="16135" max="16135" width="13.75" style="56" customWidth="1"/>
    <col min="16136" max="16136" width="18.75" style="56" customWidth="1"/>
    <col min="16137" max="16384" width="9" style="56"/>
  </cols>
  <sheetData>
    <row r="1" spans="1:8" ht="21.75" customHeight="1">
      <c r="A1" s="55" t="s">
        <v>370</v>
      </c>
      <c r="H1" s="56" t="s">
        <v>201</v>
      </c>
    </row>
    <row r="2" spans="1:8" ht="24" customHeight="1">
      <c r="A2" s="55"/>
      <c r="G2" s="25" t="s">
        <v>0</v>
      </c>
      <c r="H2" s="24">
        <f>山口大学様式1_治験計画の概要!F1</f>
        <v>0</v>
      </c>
    </row>
    <row r="3" spans="1:8" ht="9.9499999999999993" customHeight="1"/>
    <row r="4" spans="1:8" ht="24.95" customHeight="1">
      <c r="A4" s="264" t="s">
        <v>202</v>
      </c>
      <c r="B4" s="264"/>
      <c r="C4" s="264"/>
      <c r="D4" s="264"/>
      <c r="E4" s="264"/>
      <c r="F4" s="264"/>
      <c r="G4" s="264"/>
      <c r="H4" s="264"/>
    </row>
    <row r="5" spans="1:8" ht="13.7" customHeight="1">
      <c r="A5" s="57"/>
      <c r="B5" s="57"/>
      <c r="C5" s="57"/>
      <c r="D5" s="57"/>
      <c r="E5" s="57"/>
      <c r="F5" s="57"/>
      <c r="G5" s="57"/>
      <c r="H5" s="57" t="s">
        <v>203</v>
      </c>
    </row>
    <row r="6" spans="1:8" ht="30" customHeight="1">
      <c r="A6" s="261" t="s">
        <v>204</v>
      </c>
      <c r="B6" s="262"/>
      <c r="C6" s="263"/>
      <c r="D6" s="265" t="str">
        <f>山口大学様式1_治験計画の概要!D36</f>
        <v>○○科</v>
      </c>
      <c r="E6" s="266"/>
      <c r="F6" s="266"/>
      <c r="G6" s="266"/>
      <c r="H6" s="267"/>
    </row>
    <row r="7" spans="1:8" ht="30" customHeight="1">
      <c r="A7" s="261" t="s">
        <v>205</v>
      </c>
      <c r="B7" s="262"/>
      <c r="C7" s="263"/>
      <c r="D7" s="58" t="str">
        <f>山口大学様式1_治験計画の概要!F38</f>
        <v>教授</v>
      </c>
      <c r="E7" s="266" t="str">
        <f>山口大学様式1_治験計画の概要!H38</f>
        <v>山田　太郎</v>
      </c>
      <c r="F7" s="266"/>
      <c r="G7" s="266"/>
      <c r="H7" s="59"/>
    </row>
    <row r="8" spans="1:8" ht="30" customHeight="1">
      <c r="A8" s="261" t="s">
        <v>22</v>
      </c>
      <c r="B8" s="262"/>
      <c r="C8" s="263"/>
      <c r="D8" s="243">
        <f>山口大学様式1_治験計画の概要!C20</f>
        <v>0</v>
      </c>
      <c r="E8" s="244"/>
      <c r="F8" s="244"/>
      <c r="G8" s="244"/>
      <c r="H8" s="245"/>
    </row>
    <row r="9" spans="1:8" ht="30" customHeight="1">
      <c r="A9" s="261" t="s">
        <v>206</v>
      </c>
      <c r="B9" s="262"/>
      <c r="C9" s="263"/>
      <c r="D9" s="265">
        <f>山口大学様式1_治験計画の概要!C92</f>
        <v>0</v>
      </c>
      <c r="E9" s="266"/>
      <c r="F9" s="266"/>
      <c r="G9" s="266"/>
      <c r="H9" s="267"/>
    </row>
    <row r="10" spans="1:8" ht="30" customHeight="1">
      <c r="A10" s="268" t="s">
        <v>207</v>
      </c>
      <c r="B10" s="269"/>
      <c r="C10" s="270"/>
      <c r="D10" s="60" t="str">
        <f>山口大学様式1_治験計画の概要!D71</f>
        <v>年　　月　　日</v>
      </c>
      <c r="E10" s="61"/>
      <c r="F10" s="61"/>
      <c r="G10" s="61"/>
      <c r="H10" s="62"/>
    </row>
    <row r="11" spans="1:8" ht="30" customHeight="1">
      <c r="A11" s="261" t="s">
        <v>208</v>
      </c>
      <c r="B11" s="262"/>
      <c r="C11" s="263"/>
      <c r="D11" s="60" t="str">
        <f>山口大学様式1_治験計画の概要!D72</f>
        <v>年　　月　　日</v>
      </c>
      <c r="E11" s="61"/>
      <c r="F11" s="61"/>
      <c r="G11" s="61"/>
      <c r="H11" s="62"/>
    </row>
    <row r="12" spans="1:8" ht="12.95" customHeight="1">
      <c r="D12" s="63"/>
      <c r="E12" s="63"/>
      <c r="F12" s="63"/>
      <c r="G12" s="64"/>
      <c r="H12" s="64"/>
    </row>
    <row r="13" spans="1:8" ht="30" customHeight="1">
      <c r="A13" s="65" t="s">
        <v>209</v>
      </c>
    </row>
    <row r="14" spans="1:8" ht="27.75" customHeight="1">
      <c r="A14" s="66" t="s">
        <v>1</v>
      </c>
      <c r="B14" s="271" t="s">
        <v>210</v>
      </c>
      <c r="C14" s="272"/>
      <c r="D14" s="67" t="s">
        <v>211</v>
      </c>
      <c r="E14" s="273" t="s">
        <v>212</v>
      </c>
      <c r="F14" s="274"/>
      <c r="G14" s="275"/>
      <c r="H14" s="68" t="s">
        <v>213</v>
      </c>
    </row>
    <row r="15" spans="1:8" ht="27.75" customHeight="1">
      <c r="A15" s="278" t="s">
        <v>214</v>
      </c>
      <c r="B15" s="25" t="s">
        <v>215</v>
      </c>
      <c r="C15" s="59" t="s">
        <v>216</v>
      </c>
      <c r="D15" s="69" t="s">
        <v>371</v>
      </c>
      <c r="E15" s="70"/>
      <c r="F15" s="71"/>
      <c r="G15" s="72">
        <v>60000</v>
      </c>
      <c r="H15" s="24"/>
    </row>
    <row r="16" spans="1:8" ht="27.75" customHeight="1">
      <c r="A16" s="276"/>
      <c r="B16" s="25" t="s">
        <v>217</v>
      </c>
      <c r="C16" s="59" t="s">
        <v>218</v>
      </c>
      <c r="D16" s="73" t="s">
        <v>372</v>
      </c>
      <c r="E16" s="70"/>
      <c r="F16" s="71"/>
      <c r="G16" s="72">
        <v>60000</v>
      </c>
      <c r="H16" s="24"/>
    </row>
    <row r="17" spans="1:8" ht="27.75" customHeight="1">
      <c r="A17" s="276"/>
      <c r="B17" s="25" t="s">
        <v>373</v>
      </c>
      <c r="C17" s="59" t="s">
        <v>374</v>
      </c>
      <c r="D17" s="73" t="s">
        <v>375</v>
      </c>
      <c r="E17" s="70"/>
      <c r="F17" s="71"/>
      <c r="G17" s="72">
        <v>150000</v>
      </c>
      <c r="H17" s="24"/>
    </row>
    <row r="18" spans="1:8" ht="27.75" customHeight="1">
      <c r="A18" s="276"/>
      <c r="B18" s="25" t="s">
        <v>376</v>
      </c>
      <c r="C18" s="59" t="s">
        <v>377</v>
      </c>
      <c r="D18" s="73" t="s">
        <v>378</v>
      </c>
      <c r="E18" s="70"/>
      <c r="F18" s="71"/>
      <c r="G18" s="72">
        <v>156000</v>
      </c>
      <c r="H18" s="24"/>
    </row>
    <row r="19" spans="1:8" ht="27.75" customHeight="1">
      <c r="A19" s="276"/>
      <c r="B19" s="25" t="s">
        <v>225</v>
      </c>
      <c r="C19" s="59" t="s">
        <v>219</v>
      </c>
      <c r="D19" s="73" t="s">
        <v>220</v>
      </c>
      <c r="E19" s="70"/>
      <c r="F19" s="71"/>
      <c r="G19" s="72">
        <v>100000</v>
      </c>
      <c r="H19" s="24"/>
    </row>
    <row r="20" spans="1:8" ht="27.75" customHeight="1">
      <c r="A20" s="276"/>
      <c r="B20" s="25" t="s">
        <v>228</v>
      </c>
      <c r="C20" s="59" t="s">
        <v>222</v>
      </c>
      <c r="D20" s="69" t="s">
        <v>223</v>
      </c>
      <c r="E20" s="74" t="s">
        <v>224</v>
      </c>
      <c r="F20" s="75" t="str">
        <f>'山口大学様式4-6_治験薬管理費ポイント算出表－体外診断薬－'!Q15</f>
        <v/>
      </c>
      <c r="G20" s="76" t="e">
        <f>$F$20*1000</f>
        <v>#VALUE!</v>
      </c>
      <c r="H20" s="24"/>
    </row>
    <row r="21" spans="1:8" ht="27.75" customHeight="1">
      <c r="A21" s="276"/>
      <c r="B21" s="25" t="s">
        <v>233</v>
      </c>
      <c r="C21" s="59" t="s">
        <v>226</v>
      </c>
      <c r="D21" s="73" t="s">
        <v>227</v>
      </c>
      <c r="E21" s="70"/>
      <c r="F21" s="77"/>
      <c r="G21" s="72">
        <v>0</v>
      </c>
      <c r="H21" s="78"/>
    </row>
    <row r="22" spans="1:8" ht="27.75" customHeight="1">
      <c r="A22" s="276"/>
      <c r="B22" s="279" t="s">
        <v>382</v>
      </c>
      <c r="C22" s="282" t="s">
        <v>229</v>
      </c>
      <c r="D22" s="79" t="s">
        <v>230</v>
      </c>
      <c r="E22" s="70"/>
      <c r="F22" s="77"/>
      <c r="G22" s="72">
        <v>40000</v>
      </c>
      <c r="H22" s="78"/>
    </row>
    <row r="23" spans="1:8" ht="27.75" customHeight="1">
      <c r="A23" s="276"/>
      <c r="B23" s="280"/>
      <c r="C23" s="283"/>
      <c r="D23" s="80" t="s">
        <v>231</v>
      </c>
      <c r="E23" s="74" t="s">
        <v>232</v>
      </c>
      <c r="F23" s="81">
        <f>山口大学様式1_治験計画の概要!F79</f>
        <v>0</v>
      </c>
      <c r="G23" s="76">
        <f>$F$23*6000</f>
        <v>0</v>
      </c>
      <c r="H23" s="78"/>
    </row>
    <row r="24" spans="1:8" ht="27.75" customHeight="1">
      <c r="A24" s="276"/>
      <c r="B24" s="281"/>
      <c r="C24" s="284"/>
      <c r="D24" s="80" t="s">
        <v>394</v>
      </c>
      <c r="E24" s="114"/>
      <c r="F24" s="161"/>
      <c r="G24" s="162"/>
      <c r="H24" s="78"/>
    </row>
    <row r="25" spans="1:8" ht="27.75" customHeight="1">
      <c r="A25" s="276"/>
      <c r="B25" s="279" t="s">
        <v>383</v>
      </c>
      <c r="C25" s="285" t="s">
        <v>379</v>
      </c>
      <c r="D25" s="80" t="s">
        <v>380</v>
      </c>
      <c r="E25" s="114"/>
      <c r="F25" s="161"/>
      <c r="G25" s="162"/>
      <c r="H25" s="78"/>
    </row>
    <row r="26" spans="1:8" ht="27.75" customHeight="1">
      <c r="A26" s="276"/>
      <c r="B26" s="281"/>
      <c r="C26" s="286"/>
      <c r="D26" s="80" t="s">
        <v>381</v>
      </c>
      <c r="E26" s="114"/>
      <c r="F26" s="161"/>
      <c r="G26" s="162"/>
      <c r="H26" s="78"/>
    </row>
    <row r="27" spans="1:8" ht="27.75" customHeight="1">
      <c r="A27" s="276"/>
      <c r="B27" s="25" t="s">
        <v>384</v>
      </c>
      <c r="C27" s="59" t="s">
        <v>234</v>
      </c>
      <c r="D27" s="73" t="s">
        <v>385</v>
      </c>
      <c r="E27" s="70"/>
      <c r="F27" s="71"/>
      <c r="G27" s="72" t="e">
        <f>SUM(G15:G26)*0.2</f>
        <v>#VALUE!</v>
      </c>
      <c r="H27" s="78"/>
    </row>
    <row r="28" spans="1:8" ht="31.5" customHeight="1">
      <c r="A28" s="276"/>
      <c r="B28" s="25" t="s">
        <v>386</v>
      </c>
      <c r="C28" s="163" t="s">
        <v>387</v>
      </c>
      <c r="D28" s="164" t="s">
        <v>388</v>
      </c>
      <c r="E28" s="165"/>
      <c r="F28" s="166"/>
      <c r="G28" s="167"/>
      <c r="H28" s="168" t="s">
        <v>389</v>
      </c>
    </row>
    <row r="29" spans="1:8" ht="27.75" customHeight="1">
      <c r="A29" s="277"/>
      <c r="B29" s="82" t="s">
        <v>235</v>
      </c>
      <c r="C29" s="83" t="s">
        <v>236</v>
      </c>
      <c r="D29" s="73" t="s">
        <v>390</v>
      </c>
      <c r="E29" s="70"/>
      <c r="F29" s="71"/>
      <c r="G29" s="72" t="e">
        <f>SUM(G15:G28)</f>
        <v>#VALUE!</v>
      </c>
      <c r="H29" s="24"/>
    </row>
    <row r="30" spans="1:8" ht="27.75" customHeight="1">
      <c r="A30" s="84" t="s">
        <v>237</v>
      </c>
      <c r="B30" s="82" t="s">
        <v>238</v>
      </c>
      <c r="C30" s="85" t="s">
        <v>237</v>
      </c>
      <c r="D30" s="73" t="s">
        <v>239</v>
      </c>
      <c r="E30" s="70"/>
      <c r="F30" s="71"/>
      <c r="G30" s="72" t="e">
        <f>ROUNDUP(G29*0.3,0)</f>
        <v>#VALUE!</v>
      </c>
      <c r="H30" s="86"/>
    </row>
    <row r="31" spans="1:8" ht="27.75" customHeight="1">
      <c r="A31" s="265" t="s">
        <v>240</v>
      </c>
      <c r="B31" s="266"/>
      <c r="C31" s="266"/>
      <c r="D31" s="54" t="s">
        <v>241</v>
      </c>
      <c r="E31" s="70"/>
      <c r="F31" s="71"/>
      <c r="G31" s="72" t="e">
        <f>G29+G30</f>
        <v>#VALUE!</v>
      </c>
      <c r="H31" s="24"/>
    </row>
    <row r="32" spans="1:8" ht="27.75" customHeight="1">
      <c r="A32" s="265" t="s">
        <v>242</v>
      </c>
      <c r="B32" s="266"/>
      <c r="C32" s="266"/>
      <c r="D32" s="87" t="s">
        <v>243</v>
      </c>
      <c r="E32" s="70"/>
      <c r="F32" s="71"/>
      <c r="G32" s="72" t="e">
        <f>ROUNDDOWN(G31*1.1,0)</f>
        <v>#VALUE!</v>
      </c>
      <c r="H32" s="24"/>
    </row>
    <row r="33" spans="1:8" ht="12.95" customHeight="1">
      <c r="D33" s="63"/>
      <c r="E33" s="63"/>
      <c r="F33" s="63"/>
      <c r="G33" s="64"/>
      <c r="H33" s="64"/>
    </row>
    <row r="34" spans="1:8" ht="30" customHeight="1">
      <c r="A34" s="65" t="s">
        <v>244</v>
      </c>
    </row>
    <row r="35" spans="1:8" ht="27.75" customHeight="1">
      <c r="A35" s="66" t="s">
        <v>1</v>
      </c>
      <c r="B35" s="271" t="s">
        <v>210</v>
      </c>
      <c r="C35" s="272"/>
      <c r="D35" s="67" t="s">
        <v>211</v>
      </c>
      <c r="E35" s="273" t="s">
        <v>212</v>
      </c>
      <c r="F35" s="274"/>
      <c r="G35" s="275"/>
      <c r="H35" s="68" t="s">
        <v>213</v>
      </c>
    </row>
    <row r="36" spans="1:8" ht="27.75" customHeight="1">
      <c r="A36" s="276" t="s">
        <v>214</v>
      </c>
      <c r="B36" s="25" t="s">
        <v>245</v>
      </c>
      <c r="C36" s="59" t="s">
        <v>218</v>
      </c>
      <c r="D36" s="73" t="s">
        <v>372</v>
      </c>
      <c r="E36" s="70"/>
      <c r="F36" s="71"/>
      <c r="G36" s="72">
        <v>60000</v>
      </c>
      <c r="H36" s="24"/>
    </row>
    <row r="37" spans="1:8" ht="27.75" customHeight="1">
      <c r="A37" s="276"/>
      <c r="B37" s="25" t="s">
        <v>217</v>
      </c>
      <c r="C37" s="59" t="s">
        <v>391</v>
      </c>
      <c r="D37" s="73" t="s">
        <v>372</v>
      </c>
      <c r="E37" s="70"/>
      <c r="F37" s="71"/>
      <c r="G37" s="72">
        <v>60000</v>
      </c>
      <c r="H37" s="24"/>
    </row>
    <row r="38" spans="1:8" ht="27.75" customHeight="1">
      <c r="A38" s="276"/>
      <c r="B38" s="25" t="s">
        <v>373</v>
      </c>
      <c r="C38" s="59" t="s">
        <v>377</v>
      </c>
      <c r="D38" s="73" t="s">
        <v>378</v>
      </c>
      <c r="E38" s="70"/>
      <c r="F38" s="71"/>
      <c r="G38" s="72">
        <v>156000</v>
      </c>
      <c r="H38" s="24"/>
    </row>
    <row r="39" spans="1:8" ht="27.75" customHeight="1">
      <c r="A39" s="276"/>
      <c r="B39" s="25" t="s">
        <v>221</v>
      </c>
      <c r="C39" s="59" t="s">
        <v>219</v>
      </c>
      <c r="D39" s="73" t="s">
        <v>220</v>
      </c>
      <c r="E39" s="70"/>
      <c r="F39" s="71"/>
      <c r="G39" s="72">
        <v>100000</v>
      </c>
      <c r="H39" s="24"/>
    </row>
    <row r="40" spans="1:8" ht="27.75" customHeight="1">
      <c r="A40" s="276"/>
      <c r="B40" s="25" t="s">
        <v>225</v>
      </c>
      <c r="C40" s="59" t="s">
        <v>222</v>
      </c>
      <c r="D40" s="69" t="s">
        <v>223</v>
      </c>
      <c r="E40" s="74" t="s">
        <v>247</v>
      </c>
      <c r="F40" s="75" t="str">
        <f>'山口大学様式4-6_治験薬管理費ポイント算出表－体外診断薬－'!Q15</f>
        <v/>
      </c>
      <c r="G40" s="76" t="e">
        <f>$F$20*1000</f>
        <v>#VALUE!</v>
      </c>
      <c r="H40" s="24"/>
    </row>
    <row r="41" spans="1:8" ht="27.75" customHeight="1">
      <c r="A41" s="276"/>
      <c r="B41" s="25" t="s">
        <v>228</v>
      </c>
      <c r="C41" s="59" t="s">
        <v>226</v>
      </c>
      <c r="D41" s="73" t="s">
        <v>227</v>
      </c>
      <c r="E41" s="70"/>
      <c r="F41" s="71"/>
      <c r="G41" s="72">
        <v>0</v>
      </c>
      <c r="H41" s="78"/>
    </row>
    <row r="42" spans="1:8" ht="27.75" customHeight="1">
      <c r="A42" s="276"/>
      <c r="B42" s="279" t="s">
        <v>233</v>
      </c>
      <c r="C42" s="282" t="s">
        <v>229</v>
      </c>
      <c r="D42" s="79" t="s">
        <v>230</v>
      </c>
      <c r="E42" s="70"/>
      <c r="F42" s="71"/>
      <c r="G42" s="72">
        <v>40000</v>
      </c>
      <c r="H42" s="78"/>
    </row>
    <row r="43" spans="1:8" ht="27.75" customHeight="1">
      <c r="A43" s="276"/>
      <c r="B43" s="281"/>
      <c r="C43" s="284"/>
      <c r="D43" s="79" t="s">
        <v>394</v>
      </c>
      <c r="E43" s="70"/>
      <c r="F43" s="71"/>
      <c r="G43" s="72"/>
      <c r="H43" s="78"/>
    </row>
    <row r="44" spans="1:8" ht="27.75" customHeight="1">
      <c r="A44" s="276"/>
      <c r="B44" s="25" t="s">
        <v>382</v>
      </c>
      <c r="C44" s="59" t="s">
        <v>234</v>
      </c>
      <c r="D44" s="73" t="s">
        <v>392</v>
      </c>
      <c r="E44" s="70"/>
      <c r="F44" s="71"/>
      <c r="G44" s="72" t="e">
        <f>SUM(G36:G43)*0.2</f>
        <v>#VALUE!</v>
      </c>
      <c r="H44" s="78"/>
    </row>
    <row r="45" spans="1:8" ht="27.75" customHeight="1">
      <c r="A45" s="277"/>
      <c r="B45" s="82" t="s">
        <v>248</v>
      </c>
      <c r="C45" s="83" t="s">
        <v>236</v>
      </c>
      <c r="D45" s="73" t="s">
        <v>393</v>
      </c>
      <c r="E45" s="70"/>
      <c r="F45" s="71"/>
      <c r="G45" s="72" t="e">
        <f>SUM(G36:G44)</f>
        <v>#VALUE!</v>
      </c>
      <c r="H45" s="24"/>
    </row>
    <row r="46" spans="1:8" ht="27.75" customHeight="1">
      <c r="A46" s="84" t="s">
        <v>237</v>
      </c>
      <c r="B46" s="82" t="s">
        <v>249</v>
      </c>
      <c r="C46" s="85" t="s">
        <v>237</v>
      </c>
      <c r="D46" s="73" t="s">
        <v>250</v>
      </c>
      <c r="E46" s="70"/>
      <c r="F46" s="71"/>
      <c r="G46" s="72" t="e">
        <f>ROUNDUP(G45*0.3,0)</f>
        <v>#VALUE!</v>
      </c>
      <c r="H46" s="86"/>
    </row>
    <row r="47" spans="1:8" ht="27.75" customHeight="1">
      <c r="A47" s="265" t="s">
        <v>240</v>
      </c>
      <c r="B47" s="266"/>
      <c r="C47" s="266"/>
      <c r="D47" s="54" t="s">
        <v>251</v>
      </c>
      <c r="E47" s="70"/>
      <c r="F47" s="71"/>
      <c r="G47" s="72" t="e">
        <f>SUM(G45:G46)</f>
        <v>#VALUE!</v>
      </c>
      <c r="H47" s="24"/>
    </row>
    <row r="48" spans="1:8" ht="27.75" customHeight="1">
      <c r="A48" s="265" t="s">
        <v>242</v>
      </c>
      <c r="B48" s="266"/>
      <c r="C48" s="266"/>
      <c r="D48" s="87" t="s">
        <v>252</v>
      </c>
      <c r="E48" s="70"/>
      <c r="F48" s="71"/>
      <c r="G48" s="72" t="e">
        <f>ROUNDDOWN(G47*1.1,0)</f>
        <v>#VALUE!</v>
      </c>
      <c r="H48" s="24"/>
    </row>
    <row r="49" spans="1:1">
      <c r="A49" s="56" t="s">
        <v>253</v>
      </c>
    </row>
  </sheetData>
  <mergeCells count="27">
    <mergeCell ref="E35:G35"/>
    <mergeCell ref="A36:A45"/>
    <mergeCell ref="A47:C47"/>
    <mergeCell ref="A48:C48"/>
    <mergeCell ref="A15:A29"/>
    <mergeCell ref="A31:C31"/>
    <mergeCell ref="A32:C32"/>
    <mergeCell ref="B35:C35"/>
    <mergeCell ref="B22:B24"/>
    <mergeCell ref="C22:C24"/>
    <mergeCell ref="B25:B26"/>
    <mergeCell ref="C25:C26"/>
    <mergeCell ref="B42:B43"/>
    <mergeCell ref="C42:C43"/>
    <mergeCell ref="A9:C9"/>
    <mergeCell ref="D9:H9"/>
    <mergeCell ref="A10:C10"/>
    <mergeCell ref="A11:C11"/>
    <mergeCell ref="B14:C14"/>
    <mergeCell ref="E14:G14"/>
    <mergeCell ref="A8:C8"/>
    <mergeCell ref="D8:H8"/>
    <mergeCell ref="A4:H4"/>
    <mergeCell ref="A6:C6"/>
    <mergeCell ref="D6:H6"/>
    <mergeCell ref="A7:C7"/>
    <mergeCell ref="E7:G7"/>
  </mergeCells>
  <phoneticPr fontId="3"/>
  <printOptions horizontalCentered="1"/>
  <pageMargins left="0.70866141732283472" right="0.70866141732283472" top="0.74803149606299213" bottom="0.74803149606299213" header="0.31496062992125984" footer="0.31496062992125984"/>
  <pageSetup paperSize="9" scale="5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6"/>
  <sheetViews>
    <sheetView view="pageBreakPreview" topLeftCell="A30" zoomScaleNormal="100" zoomScaleSheetLayoutView="100" workbookViewId="0">
      <selection activeCell="H53" sqref="H53"/>
    </sheetView>
  </sheetViews>
  <sheetFormatPr defaultRowHeight="15.75"/>
  <cols>
    <col min="1" max="2" width="3.125" style="56" customWidth="1"/>
    <col min="3" max="3" width="17.5" style="56" customWidth="1"/>
    <col min="4" max="4" width="43.75" style="56" customWidth="1"/>
    <col min="5" max="6" width="3.75" style="56" customWidth="1"/>
    <col min="7" max="7" width="13.75" style="56" customWidth="1"/>
    <col min="8" max="8" width="18.75" style="56" customWidth="1"/>
    <col min="9" max="256" width="9" style="56"/>
    <col min="257" max="258" width="3.125" style="56" customWidth="1"/>
    <col min="259" max="259" width="17.5" style="56" customWidth="1"/>
    <col min="260" max="260" width="43.75" style="56" customWidth="1"/>
    <col min="261" max="262" width="3.75" style="56" customWidth="1"/>
    <col min="263" max="263" width="13.75" style="56" customWidth="1"/>
    <col min="264" max="264" width="18.75" style="56" customWidth="1"/>
    <col min="265" max="512" width="9" style="56"/>
    <col min="513" max="514" width="3.125" style="56" customWidth="1"/>
    <col min="515" max="515" width="17.5" style="56" customWidth="1"/>
    <col min="516" max="516" width="43.75" style="56" customWidth="1"/>
    <col min="517" max="518" width="3.75" style="56" customWidth="1"/>
    <col min="519" max="519" width="13.75" style="56" customWidth="1"/>
    <col min="520" max="520" width="18.75" style="56" customWidth="1"/>
    <col min="521" max="768" width="9" style="56"/>
    <col min="769" max="770" width="3.125" style="56" customWidth="1"/>
    <col min="771" max="771" width="17.5" style="56" customWidth="1"/>
    <col min="772" max="772" width="43.75" style="56" customWidth="1"/>
    <col min="773" max="774" width="3.75" style="56" customWidth="1"/>
    <col min="775" max="775" width="13.75" style="56" customWidth="1"/>
    <col min="776" max="776" width="18.75" style="56" customWidth="1"/>
    <col min="777" max="1024" width="9" style="56"/>
    <col min="1025" max="1026" width="3.125" style="56" customWidth="1"/>
    <col min="1027" max="1027" width="17.5" style="56" customWidth="1"/>
    <col min="1028" max="1028" width="43.75" style="56" customWidth="1"/>
    <col min="1029" max="1030" width="3.75" style="56" customWidth="1"/>
    <col min="1031" max="1031" width="13.75" style="56" customWidth="1"/>
    <col min="1032" max="1032" width="18.75" style="56" customWidth="1"/>
    <col min="1033" max="1280" width="9" style="56"/>
    <col min="1281" max="1282" width="3.125" style="56" customWidth="1"/>
    <col min="1283" max="1283" width="17.5" style="56" customWidth="1"/>
    <col min="1284" max="1284" width="43.75" style="56" customWidth="1"/>
    <col min="1285" max="1286" width="3.75" style="56" customWidth="1"/>
    <col min="1287" max="1287" width="13.75" style="56" customWidth="1"/>
    <col min="1288" max="1288" width="18.75" style="56" customWidth="1"/>
    <col min="1289" max="1536" width="9" style="56"/>
    <col min="1537" max="1538" width="3.125" style="56" customWidth="1"/>
    <col min="1539" max="1539" width="17.5" style="56" customWidth="1"/>
    <col min="1540" max="1540" width="43.75" style="56" customWidth="1"/>
    <col min="1541" max="1542" width="3.75" style="56" customWidth="1"/>
    <col min="1543" max="1543" width="13.75" style="56" customWidth="1"/>
    <col min="1544" max="1544" width="18.75" style="56" customWidth="1"/>
    <col min="1545" max="1792" width="9" style="56"/>
    <col min="1793" max="1794" width="3.125" style="56" customWidth="1"/>
    <col min="1795" max="1795" width="17.5" style="56" customWidth="1"/>
    <col min="1796" max="1796" width="43.75" style="56" customWidth="1"/>
    <col min="1797" max="1798" width="3.75" style="56" customWidth="1"/>
    <col min="1799" max="1799" width="13.75" style="56" customWidth="1"/>
    <col min="1800" max="1800" width="18.75" style="56" customWidth="1"/>
    <col min="1801" max="2048" width="9" style="56"/>
    <col min="2049" max="2050" width="3.125" style="56" customWidth="1"/>
    <col min="2051" max="2051" width="17.5" style="56" customWidth="1"/>
    <col min="2052" max="2052" width="43.75" style="56" customWidth="1"/>
    <col min="2053" max="2054" width="3.75" style="56" customWidth="1"/>
    <col min="2055" max="2055" width="13.75" style="56" customWidth="1"/>
    <col min="2056" max="2056" width="18.75" style="56" customWidth="1"/>
    <col min="2057" max="2304" width="9" style="56"/>
    <col min="2305" max="2306" width="3.125" style="56" customWidth="1"/>
    <col min="2307" max="2307" width="17.5" style="56" customWidth="1"/>
    <col min="2308" max="2308" width="43.75" style="56" customWidth="1"/>
    <col min="2309" max="2310" width="3.75" style="56" customWidth="1"/>
    <col min="2311" max="2311" width="13.75" style="56" customWidth="1"/>
    <col min="2312" max="2312" width="18.75" style="56" customWidth="1"/>
    <col min="2313" max="2560" width="9" style="56"/>
    <col min="2561" max="2562" width="3.125" style="56" customWidth="1"/>
    <col min="2563" max="2563" width="17.5" style="56" customWidth="1"/>
    <col min="2564" max="2564" width="43.75" style="56" customWidth="1"/>
    <col min="2565" max="2566" width="3.75" style="56" customWidth="1"/>
    <col min="2567" max="2567" width="13.75" style="56" customWidth="1"/>
    <col min="2568" max="2568" width="18.75" style="56" customWidth="1"/>
    <col min="2569" max="2816" width="9" style="56"/>
    <col min="2817" max="2818" width="3.125" style="56" customWidth="1"/>
    <col min="2819" max="2819" width="17.5" style="56" customWidth="1"/>
    <col min="2820" max="2820" width="43.75" style="56" customWidth="1"/>
    <col min="2821" max="2822" width="3.75" style="56" customWidth="1"/>
    <col min="2823" max="2823" width="13.75" style="56" customWidth="1"/>
    <col min="2824" max="2824" width="18.75" style="56" customWidth="1"/>
    <col min="2825" max="3072" width="9" style="56"/>
    <col min="3073" max="3074" width="3.125" style="56" customWidth="1"/>
    <col min="3075" max="3075" width="17.5" style="56" customWidth="1"/>
    <col min="3076" max="3076" width="43.75" style="56" customWidth="1"/>
    <col min="3077" max="3078" width="3.75" style="56" customWidth="1"/>
    <col min="3079" max="3079" width="13.75" style="56" customWidth="1"/>
    <col min="3080" max="3080" width="18.75" style="56" customWidth="1"/>
    <col min="3081" max="3328" width="9" style="56"/>
    <col min="3329" max="3330" width="3.125" style="56" customWidth="1"/>
    <col min="3331" max="3331" width="17.5" style="56" customWidth="1"/>
    <col min="3332" max="3332" width="43.75" style="56" customWidth="1"/>
    <col min="3333" max="3334" width="3.75" style="56" customWidth="1"/>
    <col min="3335" max="3335" width="13.75" style="56" customWidth="1"/>
    <col min="3336" max="3336" width="18.75" style="56" customWidth="1"/>
    <col min="3337" max="3584" width="9" style="56"/>
    <col min="3585" max="3586" width="3.125" style="56" customWidth="1"/>
    <col min="3587" max="3587" width="17.5" style="56" customWidth="1"/>
    <col min="3588" max="3588" width="43.75" style="56" customWidth="1"/>
    <col min="3589" max="3590" width="3.75" style="56" customWidth="1"/>
    <col min="3591" max="3591" width="13.75" style="56" customWidth="1"/>
    <col min="3592" max="3592" width="18.75" style="56" customWidth="1"/>
    <col min="3593" max="3840" width="9" style="56"/>
    <col min="3841" max="3842" width="3.125" style="56" customWidth="1"/>
    <col min="3843" max="3843" width="17.5" style="56" customWidth="1"/>
    <col min="3844" max="3844" width="43.75" style="56" customWidth="1"/>
    <col min="3845" max="3846" width="3.75" style="56" customWidth="1"/>
    <col min="3847" max="3847" width="13.75" style="56" customWidth="1"/>
    <col min="3848" max="3848" width="18.75" style="56" customWidth="1"/>
    <col min="3849" max="4096" width="9" style="56"/>
    <col min="4097" max="4098" width="3.125" style="56" customWidth="1"/>
    <col min="4099" max="4099" width="17.5" style="56" customWidth="1"/>
    <col min="4100" max="4100" width="43.75" style="56" customWidth="1"/>
    <col min="4101" max="4102" width="3.75" style="56" customWidth="1"/>
    <col min="4103" max="4103" width="13.75" style="56" customWidth="1"/>
    <col min="4104" max="4104" width="18.75" style="56" customWidth="1"/>
    <col min="4105" max="4352" width="9" style="56"/>
    <col min="4353" max="4354" width="3.125" style="56" customWidth="1"/>
    <col min="4355" max="4355" width="17.5" style="56" customWidth="1"/>
    <col min="4356" max="4356" width="43.75" style="56" customWidth="1"/>
    <col min="4357" max="4358" width="3.75" style="56" customWidth="1"/>
    <col min="4359" max="4359" width="13.75" style="56" customWidth="1"/>
    <col min="4360" max="4360" width="18.75" style="56" customWidth="1"/>
    <col min="4361" max="4608" width="9" style="56"/>
    <col min="4609" max="4610" width="3.125" style="56" customWidth="1"/>
    <col min="4611" max="4611" width="17.5" style="56" customWidth="1"/>
    <col min="4612" max="4612" width="43.75" style="56" customWidth="1"/>
    <col min="4613" max="4614" width="3.75" style="56" customWidth="1"/>
    <col min="4615" max="4615" width="13.75" style="56" customWidth="1"/>
    <col min="4616" max="4616" width="18.75" style="56" customWidth="1"/>
    <col min="4617" max="4864" width="9" style="56"/>
    <col min="4865" max="4866" width="3.125" style="56" customWidth="1"/>
    <col min="4867" max="4867" width="17.5" style="56" customWidth="1"/>
    <col min="4868" max="4868" width="43.75" style="56" customWidth="1"/>
    <col min="4869" max="4870" width="3.75" style="56" customWidth="1"/>
    <col min="4871" max="4871" width="13.75" style="56" customWidth="1"/>
    <col min="4872" max="4872" width="18.75" style="56" customWidth="1"/>
    <col min="4873" max="5120" width="9" style="56"/>
    <col min="5121" max="5122" width="3.125" style="56" customWidth="1"/>
    <col min="5123" max="5123" width="17.5" style="56" customWidth="1"/>
    <col min="5124" max="5124" width="43.75" style="56" customWidth="1"/>
    <col min="5125" max="5126" width="3.75" style="56" customWidth="1"/>
    <col min="5127" max="5127" width="13.75" style="56" customWidth="1"/>
    <col min="5128" max="5128" width="18.75" style="56" customWidth="1"/>
    <col min="5129" max="5376" width="9" style="56"/>
    <col min="5377" max="5378" width="3.125" style="56" customWidth="1"/>
    <col min="5379" max="5379" width="17.5" style="56" customWidth="1"/>
    <col min="5380" max="5380" width="43.75" style="56" customWidth="1"/>
    <col min="5381" max="5382" width="3.75" style="56" customWidth="1"/>
    <col min="5383" max="5383" width="13.75" style="56" customWidth="1"/>
    <col min="5384" max="5384" width="18.75" style="56" customWidth="1"/>
    <col min="5385" max="5632" width="9" style="56"/>
    <col min="5633" max="5634" width="3.125" style="56" customWidth="1"/>
    <col min="5635" max="5635" width="17.5" style="56" customWidth="1"/>
    <col min="5636" max="5636" width="43.75" style="56" customWidth="1"/>
    <col min="5637" max="5638" width="3.75" style="56" customWidth="1"/>
    <col min="5639" max="5639" width="13.75" style="56" customWidth="1"/>
    <col min="5640" max="5640" width="18.75" style="56" customWidth="1"/>
    <col min="5641" max="5888" width="9" style="56"/>
    <col min="5889" max="5890" width="3.125" style="56" customWidth="1"/>
    <col min="5891" max="5891" width="17.5" style="56" customWidth="1"/>
    <col min="5892" max="5892" width="43.75" style="56" customWidth="1"/>
    <col min="5893" max="5894" width="3.75" style="56" customWidth="1"/>
    <col min="5895" max="5895" width="13.75" style="56" customWidth="1"/>
    <col min="5896" max="5896" width="18.75" style="56" customWidth="1"/>
    <col min="5897" max="6144" width="9" style="56"/>
    <col min="6145" max="6146" width="3.125" style="56" customWidth="1"/>
    <col min="6147" max="6147" width="17.5" style="56" customWidth="1"/>
    <col min="6148" max="6148" width="43.75" style="56" customWidth="1"/>
    <col min="6149" max="6150" width="3.75" style="56" customWidth="1"/>
    <col min="6151" max="6151" width="13.75" style="56" customWidth="1"/>
    <col min="6152" max="6152" width="18.75" style="56" customWidth="1"/>
    <col min="6153" max="6400" width="9" style="56"/>
    <col min="6401" max="6402" width="3.125" style="56" customWidth="1"/>
    <col min="6403" max="6403" width="17.5" style="56" customWidth="1"/>
    <col min="6404" max="6404" width="43.75" style="56" customWidth="1"/>
    <col min="6405" max="6406" width="3.75" style="56" customWidth="1"/>
    <col min="6407" max="6407" width="13.75" style="56" customWidth="1"/>
    <col min="6408" max="6408" width="18.75" style="56" customWidth="1"/>
    <col min="6409" max="6656" width="9" style="56"/>
    <col min="6657" max="6658" width="3.125" style="56" customWidth="1"/>
    <col min="6659" max="6659" width="17.5" style="56" customWidth="1"/>
    <col min="6660" max="6660" width="43.75" style="56" customWidth="1"/>
    <col min="6661" max="6662" width="3.75" style="56" customWidth="1"/>
    <col min="6663" max="6663" width="13.75" style="56" customWidth="1"/>
    <col min="6664" max="6664" width="18.75" style="56" customWidth="1"/>
    <col min="6665" max="6912" width="9" style="56"/>
    <col min="6913" max="6914" width="3.125" style="56" customWidth="1"/>
    <col min="6915" max="6915" width="17.5" style="56" customWidth="1"/>
    <col min="6916" max="6916" width="43.75" style="56" customWidth="1"/>
    <col min="6917" max="6918" width="3.75" style="56" customWidth="1"/>
    <col min="6919" max="6919" width="13.75" style="56" customWidth="1"/>
    <col min="6920" max="6920" width="18.75" style="56" customWidth="1"/>
    <col min="6921" max="7168" width="9" style="56"/>
    <col min="7169" max="7170" width="3.125" style="56" customWidth="1"/>
    <col min="7171" max="7171" width="17.5" style="56" customWidth="1"/>
    <col min="7172" max="7172" width="43.75" style="56" customWidth="1"/>
    <col min="7173" max="7174" width="3.75" style="56" customWidth="1"/>
    <col min="7175" max="7175" width="13.75" style="56" customWidth="1"/>
    <col min="7176" max="7176" width="18.75" style="56" customWidth="1"/>
    <col min="7177" max="7424" width="9" style="56"/>
    <col min="7425" max="7426" width="3.125" style="56" customWidth="1"/>
    <col min="7427" max="7427" width="17.5" style="56" customWidth="1"/>
    <col min="7428" max="7428" width="43.75" style="56" customWidth="1"/>
    <col min="7429" max="7430" width="3.75" style="56" customWidth="1"/>
    <col min="7431" max="7431" width="13.75" style="56" customWidth="1"/>
    <col min="7432" max="7432" width="18.75" style="56" customWidth="1"/>
    <col min="7433" max="7680" width="9" style="56"/>
    <col min="7681" max="7682" width="3.125" style="56" customWidth="1"/>
    <col min="7683" max="7683" width="17.5" style="56" customWidth="1"/>
    <col min="7684" max="7684" width="43.75" style="56" customWidth="1"/>
    <col min="7685" max="7686" width="3.75" style="56" customWidth="1"/>
    <col min="7687" max="7687" width="13.75" style="56" customWidth="1"/>
    <col min="7688" max="7688" width="18.75" style="56" customWidth="1"/>
    <col min="7689" max="7936" width="9" style="56"/>
    <col min="7937" max="7938" width="3.125" style="56" customWidth="1"/>
    <col min="7939" max="7939" width="17.5" style="56" customWidth="1"/>
    <col min="7940" max="7940" width="43.75" style="56" customWidth="1"/>
    <col min="7941" max="7942" width="3.75" style="56" customWidth="1"/>
    <col min="7943" max="7943" width="13.75" style="56" customWidth="1"/>
    <col min="7944" max="7944" width="18.75" style="56" customWidth="1"/>
    <col min="7945" max="8192" width="9" style="56"/>
    <col min="8193" max="8194" width="3.125" style="56" customWidth="1"/>
    <col min="8195" max="8195" width="17.5" style="56" customWidth="1"/>
    <col min="8196" max="8196" width="43.75" style="56" customWidth="1"/>
    <col min="8197" max="8198" width="3.75" style="56" customWidth="1"/>
    <col min="8199" max="8199" width="13.75" style="56" customWidth="1"/>
    <col min="8200" max="8200" width="18.75" style="56" customWidth="1"/>
    <col min="8201" max="8448" width="9" style="56"/>
    <col min="8449" max="8450" width="3.125" style="56" customWidth="1"/>
    <col min="8451" max="8451" width="17.5" style="56" customWidth="1"/>
    <col min="8452" max="8452" width="43.75" style="56" customWidth="1"/>
    <col min="8453" max="8454" width="3.75" style="56" customWidth="1"/>
    <col min="8455" max="8455" width="13.75" style="56" customWidth="1"/>
    <col min="8456" max="8456" width="18.75" style="56" customWidth="1"/>
    <col min="8457" max="8704" width="9" style="56"/>
    <col min="8705" max="8706" width="3.125" style="56" customWidth="1"/>
    <col min="8707" max="8707" width="17.5" style="56" customWidth="1"/>
    <col min="8708" max="8708" width="43.75" style="56" customWidth="1"/>
    <col min="8709" max="8710" width="3.75" style="56" customWidth="1"/>
    <col min="8711" max="8711" width="13.75" style="56" customWidth="1"/>
    <col min="8712" max="8712" width="18.75" style="56" customWidth="1"/>
    <col min="8713" max="8960" width="9" style="56"/>
    <col min="8961" max="8962" width="3.125" style="56" customWidth="1"/>
    <col min="8963" max="8963" width="17.5" style="56" customWidth="1"/>
    <col min="8964" max="8964" width="43.75" style="56" customWidth="1"/>
    <col min="8965" max="8966" width="3.75" style="56" customWidth="1"/>
    <col min="8967" max="8967" width="13.75" style="56" customWidth="1"/>
    <col min="8968" max="8968" width="18.75" style="56" customWidth="1"/>
    <col min="8969" max="9216" width="9" style="56"/>
    <col min="9217" max="9218" width="3.125" style="56" customWidth="1"/>
    <col min="9219" max="9219" width="17.5" style="56" customWidth="1"/>
    <col min="9220" max="9220" width="43.75" style="56" customWidth="1"/>
    <col min="9221" max="9222" width="3.75" style="56" customWidth="1"/>
    <col min="9223" max="9223" width="13.75" style="56" customWidth="1"/>
    <col min="9224" max="9224" width="18.75" style="56" customWidth="1"/>
    <col min="9225" max="9472" width="9" style="56"/>
    <col min="9473" max="9474" width="3.125" style="56" customWidth="1"/>
    <col min="9475" max="9475" width="17.5" style="56" customWidth="1"/>
    <col min="9476" max="9476" width="43.75" style="56" customWidth="1"/>
    <col min="9477" max="9478" width="3.75" style="56" customWidth="1"/>
    <col min="9479" max="9479" width="13.75" style="56" customWidth="1"/>
    <col min="9480" max="9480" width="18.75" style="56" customWidth="1"/>
    <col min="9481" max="9728" width="9" style="56"/>
    <col min="9729" max="9730" width="3.125" style="56" customWidth="1"/>
    <col min="9731" max="9731" width="17.5" style="56" customWidth="1"/>
    <col min="9732" max="9732" width="43.75" style="56" customWidth="1"/>
    <col min="9733" max="9734" width="3.75" style="56" customWidth="1"/>
    <col min="9735" max="9735" width="13.75" style="56" customWidth="1"/>
    <col min="9736" max="9736" width="18.75" style="56" customWidth="1"/>
    <col min="9737" max="9984" width="9" style="56"/>
    <col min="9985" max="9986" width="3.125" style="56" customWidth="1"/>
    <col min="9987" max="9987" width="17.5" style="56" customWidth="1"/>
    <col min="9988" max="9988" width="43.75" style="56" customWidth="1"/>
    <col min="9989" max="9990" width="3.75" style="56" customWidth="1"/>
    <col min="9991" max="9991" width="13.75" style="56" customWidth="1"/>
    <col min="9992" max="9992" width="18.75" style="56" customWidth="1"/>
    <col min="9993" max="10240" width="9" style="56"/>
    <col min="10241" max="10242" width="3.125" style="56" customWidth="1"/>
    <col min="10243" max="10243" width="17.5" style="56" customWidth="1"/>
    <col min="10244" max="10244" width="43.75" style="56" customWidth="1"/>
    <col min="10245" max="10246" width="3.75" style="56" customWidth="1"/>
    <col min="10247" max="10247" width="13.75" style="56" customWidth="1"/>
    <col min="10248" max="10248" width="18.75" style="56" customWidth="1"/>
    <col min="10249" max="10496" width="9" style="56"/>
    <col min="10497" max="10498" width="3.125" style="56" customWidth="1"/>
    <col min="10499" max="10499" width="17.5" style="56" customWidth="1"/>
    <col min="10500" max="10500" width="43.75" style="56" customWidth="1"/>
    <col min="10501" max="10502" width="3.75" style="56" customWidth="1"/>
    <col min="10503" max="10503" width="13.75" style="56" customWidth="1"/>
    <col min="10504" max="10504" width="18.75" style="56" customWidth="1"/>
    <col min="10505" max="10752" width="9" style="56"/>
    <col min="10753" max="10754" width="3.125" style="56" customWidth="1"/>
    <col min="10755" max="10755" width="17.5" style="56" customWidth="1"/>
    <col min="10756" max="10756" width="43.75" style="56" customWidth="1"/>
    <col min="10757" max="10758" width="3.75" style="56" customWidth="1"/>
    <col min="10759" max="10759" width="13.75" style="56" customWidth="1"/>
    <col min="10760" max="10760" width="18.75" style="56" customWidth="1"/>
    <col min="10761" max="11008" width="9" style="56"/>
    <col min="11009" max="11010" width="3.125" style="56" customWidth="1"/>
    <col min="11011" max="11011" width="17.5" style="56" customWidth="1"/>
    <col min="11012" max="11012" width="43.75" style="56" customWidth="1"/>
    <col min="11013" max="11014" width="3.75" style="56" customWidth="1"/>
    <col min="11015" max="11015" width="13.75" style="56" customWidth="1"/>
    <col min="11016" max="11016" width="18.75" style="56" customWidth="1"/>
    <col min="11017" max="11264" width="9" style="56"/>
    <col min="11265" max="11266" width="3.125" style="56" customWidth="1"/>
    <col min="11267" max="11267" width="17.5" style="56" customWidth="1"/>
    <col min="11268" max="11268" width="43.75" style="56" customWidth="1"/>
    <col min="11269" max="11270" width="3.75" style="56" customWidth="1"/>
    <col min="11271" max="11271" width="13.75" style="56" customWidth="1"/>
    <col min="11272" max="11272" width="18.75" style="56" customWidth="1"/>
    <col min="11273" max="11520" width="9" style="56"/>
    <col min="11521" max="11522" width="3.125" style="56" customWidth="1"/>
    <col min="11523" max="11523" width="17.5" style="56" customWidth="1"/>
    <col min="11524" max="11524" width="43.75" style="56" customWidth="1"/>
    <col min="11525" max="11526" width="3.75" style="56" customWidth="1"/>
    <col min="11527" max="11527" width="13.75" style="56" customWidth="1"/>
    <col min="11528" max="11528" width="18.75" style="56" customWidth="1"/>
    <col min="11529" max="11776" width="9" style="56"/>
    <col min="11777" max="11778" width="3.125" style="56" customWidth="1"/>
    <col min="11779" max="11779" width="17.5" style="56" customWidth="1"/>
    <col min="11780" max="11780" width="43.75" style="56" customWidth="1"/>
    <col min="11781" max="11782" width="3.75" style="56" customWidth="1"/>
    <col min="11783" max="11783" width="13.75" style="56" customWidth="1"/>
    <col min="11784" max="11784" width="18.75" style="56" customWidth="1"/>
    <col min="11785" max="12032" width="9" style="56"/>
    <col min="12033" max="12034" width="3.125" style="56" customWidth="1"/>
    <col min="12035" max="12035" width="17.5" style="56" customWidth="1"/>
    <col min="12036" max="12036" width="43.75" style="56" customWidth="1"/>
    <col min="12037" max="12038" width="3.75" style="56" customWidth="1"/>
    <col min="12039" max="12039" width="13.75" style="56" customWidth="1"/>
    <col min="12040" max="12040" width="18.75" style="56" customWidth="1"/>
    <col min="12041" max="12288" width="9" style="56"/>
    <col min="12289" max="12290" width="3.125" style="56" customWidth="1"/>
    <col min="12291" max="12291" width="17.5" style="56" customWidth="1"/>
    <col min="12292" max="12292" width="43.75" style="56" customWidth="1"/>
    <col min="12293" max="12294" width="3.75" style="56" customWidth="1"/>
    <col min="12295" max="12295" width="13.75" style="56" customWidth="1"/>
    <col min="12296" max="12296" width="18.75" style="56" customWidth="1"/>
    <col min="12297" max="12544" width="9" style="56"/>
    <col min="12545" max="12546" width="3.125" style="56" customWidth="1"/>
    <col min="12547" max="12547" width="17.5" style="56" customWidth="1"/>
    <col min="12548" max="12548" width="43.75" style="56" customWidth="1"/>
    <col min="12549" max="12550" width="3.75" style="56" customWidth="1"/>
    <col min="12551" max="12551" width="13.75" style="56" customWidth="1"/>
    <col min="12552" max="12552" width="18.75" style="56" customWidth="1"/>
    <col min="12553" max="12800" width="9" style="56"/>
    <col min="12801" max="12802" width="3.125" style="56" customWidth="1"/>
    <col min="12803" max="12803" width="17.5" style="56" customWidth="1"/>
    <col min="12804" max="12804" width="43.75" style="56" customWidth="1"/>
    <col min="12805" max="12806" width="3.75" style="56" customWidth="1"/>
    <col min="12807" max="12807" width="13.75" style="56" customWidth="1"/>
    <col min="12808" max="12808" width="18.75" style="56" customWidth="1"/>
    <col min="12809" max="13056" width="9" style="56"/>
    <col min="13057" max="13058" width="3.125" style="56" customWidth="1"/>
    <col min="13059" max="13059" width="17.5" style="56" customWidth="1"/>
    <col min="13060" max="13060" width="43.75" style="56" customWidth="1"/>
    <col min="13061" max="13062" width="3.75" style="56" customWidth="1"/>
    <col min="13063" max="13063" width="13.75" style="56" customWidth="1"/>
    <col min="13064" max="13064" width="18.75" style="56" customWidth="1"/>
    <col min="13065" max="13312" width="9" style="56"/>
    <col min="13313" max="13314" width="3.125" style="56" customWidth="1"/>
    <col min="13315" max="13315" width="17.5" style="56" customWidth="1"/>
    <col min="13316" max="13316" width="43.75" style="56" customWidth="1"/>
    <col min="13317" max="13318" width="3.75" style="56" customWidth="1"/>
    <col min="13319" max="13319" width="13.75" style="56" customWidth="1"/>
    <col min="13320" max="13320" width="18.75" style="56" customWidth="1"/>
    <col min="13321" max="13568" width="9" style="56"/>
    <col min="13569" max="13570" width="3.125" style="56" customWidth="1"/>
    <col min="13571" max="13571" width="17.5" style="56" customWidth="1"/>
    <col min="13572" max="13572" width="43.75" style="56" customWidth="1"/>
    <col min="13573" max="13574" width="3.75" style="56" customWidth="1"/>
    <col min="13575" max="13575" width="13.75" style="56" customWidth="1"/>
    <col min="13576" max="13576" width="18.75" style="56" customWidth="1"/>
    <col min="13577" max="13824" width="9" style="56"/>
    <col min="13825" max="13826" width="3.125" style="56" customWidth="1"/>
    <col min="13827" max="13827" width="17.5" style="56" customWidth="1"/>
    <col min="13828" max="13828" width="43.75" style="56" customWidth="1"/>
    <col min="13829" max="13830" width="3.75" style="56" customWidth="1"/>
    <col min="13831" max="13831" width="13.75" style="56" customWidth="1"/>
    <col min="13832" max="13832" width="18.75" style="56" customWidth="1"/>
    <col min="13833" max="14080" width="9" style="56"/>
    <col min="14081" max="14082" width="3.125" style="56" customWidth="1"/>
    <col min="14083" max="14083" width="17.5" style="56" customWidth="1"/>
    <col min="14084" max="14084" width="43.75" style="56" customWidth="1"/>
    <col min="14085" max="14086" width="3.75" style="56" customWidth="1"/>
    <col min="14087" max="14087" width="13.75" style="56" customWidth="1"/>
    <col min="14088" max="14088" width="18.75" style="56" customWidth="1"/>
    <col min="14089" max="14336" width="9" style="56"/>
    <col min="14337" max="14338" width="3.125" style="56" customWidth="1"/>
    <col min="14339" max="14339" width="17.5" style="56" customWidth="1"/>
    <col min="14340" max="14340" width="43.75" style="56" customWidth="1"/>
    <col min="14341" max="14342" width="3.75" style="56" customWidth="1"/>
    <col min="14343" max="14343" width="13.75" style="56" customWidth="1"/>
    <col min="14344" max="14344" width="18.75" style="56" customWidth="1"/>
    <col min="14345" max="14592" width="9" style="56"/>
    <col min="14593" max="14594" width="3.125" style="56" customWidth="1"/>
    <col min="14595" max="14595" width="17.5" style="56" customWidth="1"/>
    <col min="14596" max="14596" width="43.75" style="56" customWidth="1"/>
    <col min="14597" max="14598" width="3.75" style="56" customWidth="1"/>
    <col min="14599" max="14599" width="13.75" style="56" customWidth="1"/>
    <col min="14600" max="14600" width="18.75" style="56" customWidth="1"/>
    <col min="14601" max="14848" width="9" style="56"/>
    <col min="14849" max="14850" width="3.125" style="56" customWidth="1"/>
    <col min="14851" max="14851" width="17.5" style="56" customWidth="1"/>
    <col min="14852" max="14852" width="43.75" style="56" customWidth="1"/>
    <col min="14853" max="14854" width="3.75" style="56" customWidth="1"/>
    <col min="14855" max="14855" width="13.75" style="56" customWidth="1"/>
    <col min="14856" max="14856" width="18.75" style="56" customWidth="1"/>
    <col min="14857" max="15104" width="9" style="56"/>
    <col min="15105" max="15106" width="3.125" style="56" customWidth="1"/>
    <col min="15107" max="15107" width="17.5" style="56" customWidth="1"/>
    <col min="15108" max="15108" width="43.75" style="56" customWidth="1"/>
    <col min="15109" max="15110" width="3.75" style="56" customWidth="1"/>
    <col min="15111" max="15111" width="13.75" style="56" customWidth="1"/>
    <col min="15112" max="15112" width="18.75" style="56" customWidth="1"/>
    <col min="15113" max="15360" width="9" style="56"/>
    <col min="15361" max="15362" width="3.125" style="56" customWidth="1"/>
    <col min="15363" max="15363" width="17.5" style="56" customWidth="1"/>
    <col min="15364" max="15364" width="43.75" style="56" customWidth="1"/>
    <col min="15365" max="15366" width="3.75" style="56" customWidth="1"/>
    <col min="15367" max="15367" width="13.75" style="56" customWidth="1"/>
    <col min="15368" max="15368" width="18.75" style="56" customWidth="1"/>
    <col min="15369" max="15616" width="9" style="56"/>
    <col min="15617" max="15618" width="3.125" style="56" customWidth="1"/>
    <col min="15619" max="15619" width="17.5" style="56" customWidth="1"/>
    <col min="15620" max="15620" width="43.75" style="56" customWidth="1"/>
    <col min="15621" max="15622" width="3.75" style="56" customWidth="1"/>
    <col min="15623" max="15623" width="13.75" style="56" customWidth="1"/>
    <col min="15624" max="15624" width="18.75" style="56" customWidth="1"/>
    <col min="15625" max="15872" width="9" style="56"/>
    <col min="15873" max="15874" width="3.125" style="56" customWidth="1"/>
    <col min="15875" max="15875" width="17.5" style="56" customWidth="1"/>
    <col min="15876" max="15876" width="43.75" style="56" customWidth="1"/>
    <col min="15877" max="15878" width="3.75" style="56" customWidth="1"/>
    <col min="15879" max="15879" width="13.75" style="56" customWidth="1"/>
    <col min="15880" max="15880" width="18.75" style="56" customWidth="1"/>
    <col min="15881" max="16128" width="9" style="56"/>
    <col min="16129" max="16130" width="3.125" style="56" customWidth="1"/>
    <col min="16131" max="16131" width="17.5" style="56" customWidth="1"/>
    <col min="16132" max="16132" width="43.75" style="56" customWidth="1"/>
    <col min="16133" max="16134" width="3.75" style="56" customWidth="1"/>
    <col min="16135" max="16135" width="13.75" style="56" customWidth="1"/>
    <col min="16136" max="16136" width="18.75" style="56" customWidth="1"/>
    <col min="16137" max="16384" width="9" style="56"/>
  </cols>
  <sheetData>
    <row r="1" spans="1:8" ht="24" customHeight="1">
      <c r="A1" s="88" t="s">
        <v>370</v>
      </c>
      <c r="G1" s="25" t="s">
        <v>0</v>
      </c>
      <c r="H1" s="24">
        <f>山口大学様式1_治験計画の概要!F1</f>
        <v>0</v>
      </c>
    </row>
    <row r="2" spans="1:8" ht="9.9499999999999993" customHeight="1"/>
    <row r="3" spans="1:8" ht="30" customHeight="1">
      <c r="A3" s="65" t="s">
        <v>254</v>
      </c>
    </row>
    <row r="4" spans="1:8" ht="24.75" customHeight="1">
      <c r="A4" s="89" t="s">
        <v>1</v>
      </c>
      <c r="B4" s="293" t="s">
        <v>210</v>
      </c>
      <c r="C4" s="293"/>
      <c r="D4" s="68" t="s">
        <v>211</v>
      </c>
      <c r="E4" s="287" t="s">
        <v>212</v>
      </c>
      <c r="F4" s="288"/>
      <c r="G4" s="289"/>
      <c r="H4" s="68" t="s">
        <v>213</v>
      </c>
    </row>
    <row r="5" spans="1:8" ht="24.75" customHeight="1">
      <c r="A5" s="294" t="s">
        <v>214</v>
      </c>
      <c r="B5" s="25" t="s">
        <v>255</v>
      </c>
      <c r="C5" s="59" t="s">
        <v>256</v>
      </c>
      <c r="D5" s="78" t="s">
        <v>257</v>
      </c>
      <c r="E5" s="74" t="s">
        <v>258</v>
      </c>
      <c r="F5" s="81" t="str">
        <f>'山大様式4-5_研究経費ポイント表ー体外診断薬(相関・性能)－'!S22</f>
        <v/>
      </c>
      <c r="G5" s="90" t="e">
        <f>$F$5*6000</f>
        <v>#VALUE!</v>
      </c>
      <c r="H5" s="24"/>
    </row>
    <row r="6" spans="1:8" ht="24.75" customHeight="1">
      <c r="A6" s="294"/>
      <c r="B6" s="25" t="s">
        <v>259</v>
      </c>
      <c r="C6" s="59" t="s">
        <v>260</v>
      </c>
      <c r="D6" s="78" t="s">
        <v>261</v>
      </c>
      <c r="E6" s="74" t="s">
        <v>124</v>
      </c>
      <c r="F6" s="81" t="str">
        <f>'山大様式4-5_研究経費ポイント表ー体外診断薬(相関・性能)－'!S22</f>
        <v/>
      </c>
      <c r="G6" s="90" t="e">
        <f>F6*5000</f>
        <v>#VALUE!</v>
      </c>
      <c r="H6" s="24"/>
    </row>
    <row r="7" spans="1:8" ht="24.75" customHeight="1">
      <c r="A7" s="294"/>
      <c r="B7" s="25" t="s">
        <v>262</v>
      </c>
      <c r="C7" s="59" t="s">
        <v>263</v>
      </c>
      <c r="D7" s="78" t="s">
        <v>264</v>
      </c>
      <c r="E7" s="74" t="s">
        <v>258</v>
      </c>
      <c r="F7" s="81" t="str">
        <f>'山口大学様式4-6_治験薬管理費ポイント算出表－体外診断薬－'!Q30</f>
        <v/>
      </c>
      <c r="G7" s="90" t="e">
        <f>F7*1000</f>
        <v>#VALUE!</v>
      </c>
      <c r="H7" s="24"/>
    </row>
    <row r="8" spans="1:8" ht="24.75" customHeight="1">
      <c r="A8" s="294"/>
      <c r="B8" s="24" t="s">
        <v>221</v>
      </c>
      <c r="C8" s="59" t="s">
        <v>234</v>
      </c>
      <c r="D8" s="24" t="s">
        <v>265</v>
      </c>
      <c r="E8" s="69"/>
      <c r="F8" s="91"/>
      <c r="G8" s="92" t="e">
        <f>SUM(G5:G7)*0.2</f>
        <v>#VALUE!</v>
      </c>
      <c r="H8" s="78"/>
    </row>
    <row r="9" spans="1:8" ht="24.75" customHeight="1">
      <c r="A9" s="294"/>
      <c r="B9" s="93" t="s">
        <v>266</v>
      </c>
      <c r="C9" s="94" t="s">
        <v>236</v>
      </c>
      <c r="D9" s="24" t="s">
        <v>267</v>
      </c>
      <c r="E9" s="69"/>
      <c r="F9" s="91"/>
      <c r="G9" s="92" t="e">
        <f>SUM(G5:G8)</f>
        <v>#VALUE!</v>
      </c>
      <c r="H9" s="24"/>
    </row>
    <row r="10" spans="1:8" ht="24.75" customHeight="1">
      <c r="A10" s="84" t="s">
        <v>237</v>
      </c>
      <c r="B10" s="93" t="s">
        <v>268</v>
      </c>
      <c r="C10" s="59" t="s">
        <v>237</v>
      </c>
      <c r="D10" s="73" t="s">
        <v>250</v>
      </c>
      <c r="E10" s="95"/>
      <c r="F10" s="96"/>
      <c r="G10" s="97" t="e">
        <f>ROUNDUP(G9*0.3,0)</f>
        <v>#VALUE!</v>
      </c>
      <c r="H10" s="59"/>
    </row>
    <row r="11" spans="1:8" ht="24.75" customHeight="1">
      <c r="A11" s="247" t="s">
        <v>269</v>
      </c>
      <c r="B11" s="277"/>
      <c r="C11" s="277"/>
      <c r="D11" s="87" t="s">
        <v>270</v>
      </c>
      <c r="E11" s="98"/>
      <c r="F11" s="99"/>
      <c r="G11" s="100" t="e">
        <f>SUM(G9:G10)</f>
        <v>#VALUE!</v>
      </c>
      <c r="H11" s="87"/>
    </row>
    <row r="12" spans="1:8" ht="24.75" customHeight="1">
      <c r="A12" s="247" t="s">
        <v>271</v>
      </c>
      <c r="B12" s="277"/>
      <c r="C12" s="277"/>
      <c r="D12" s="87" t="s">
        <v>272</v>
      </c>
      <c r="E12" s="98"/>
      <c r="F12" s="99"/>
      <c r="G12" s="100" t="e">
        <f>ROUNDDOWN(G11*1.1,0)</f>
        <v>#VALUE!</v>
      </c>
      <c r="H12" s="87"/>
    </row>
    <row r="13" spans="1:8" ht="12.75" customHeight="1">
      <c r="A13" s="101"/>
      <c r="B13" s="101"/>
      <c r="C13" s="101"/>
      <c r="G13" s="102"/>
    </row>
    <row r="14" spans="1:8" ht="30" customHeight="1">
      <c r="A14" s="65" t="s">
        <v>273</v>
      </c>
      <c r="D14" s="63"/>
      <c r="E14" s="63"/>
      <c r="F14" s="63"/>
      <c r="G14" s="64"/>
      <c r="H14" s="64"/>
    </row>
    <row r="15" spans="1:8" ht="26.25" customHeight="1">
      <c r="A15" s="295" t="s">
        <v>274</v>
      </c>
      <c r="B15" s="295"/>
      <c r="C15" s="295"/>
      <c r="D15" s="103" t="s">
        <v>81</v>
      </c>
      <c r="E15" s="296" t="s">
        <v>275</v>
      </c>
      <c r="F15" s="297"/>
      <c r="G15" s="298"/>
      <c r="H15" s="68" t="s">
        <v>213</v>
      </c>
    </row>
    <row r="16" spans="1:8" ht="26.25" customHeight="1">
      <c r="A16" s="261" t="s">
        <v>276</v>
      </c>
      <c r="B16" s="262"/>
      <c r="C16" s="263"/>
      <c r="D16" s="104">
        <f>山口大学様式1_治験計画の概要!E69</f>
        <v>0</v>
      </c>
      <c r="E16" s="105"/>
      <c r="F16" s="106"/>
      <c r="G16" s="107" t="e">
        <f>G12-(G17+G18)</f>
        <v>#VALUE!</v>
      </c>
      <c r="H16" s="108"/>
    </row>
    <row r="17" spans="1:8" ht="26.25" customHeight="1">
      <c r="A17" s="261" t="s">
        <v>277</v>
      </c>
      <c r="B17" s="262"/>
      <c r="C17" s="263"/>
      <c r="D17" s="104">
        <f>山口大学様式1_治験計画の概要!E70</f>
        <v>0</v>
      </c>
      <c r="E17" s="109"/>
      <c r="F17" s="110"/>
      <c r="G17" s="107" t="e">
        <f>ROUNDDOWN(G12*0.25,0)</f>
        <v>#VALUE!</v>
      </c>
      <c r="H17" s="108"/>
    </row>
    <row r="18" spans="1:8" ht="26.25" customHeight="1">
      <c r="A18" s="261" t="s">
        <v>84</v>
      </c>
      <c r="B18" s="262"/>
      <c r="C18" s="263"/>
      <c r="D18" s="104">
        <f>山口大学様式1_治験計画の概要!E71</f>
        <v>0</v>
      </c>
      <c r="E18" s="111"/>
      <c r="F18" s="112"/>
      <c r="G18" s="107" t="e">
        <f>ROUNDDOWN(G12*0.25,0)</f>
        <v>#VALUE!</v>
      </c>
      <c r="H18" s="108"/>
    </row>
    <row r="19" spans="1:8" ht="12.75" customHeight="1">
      <c r="A19" s="30"/>
      <c r="B19" s="30"/>
      <c r="C19" s="30"/>
      <c r="D19" s="63"/>
      <c r="E19" s="113"/>
      <c r="F19" s="113"/>
      <c r="G19" s="113"/>
      <c r="H19" s="113"/>
    </row>
    <row r="20" spans="1:8" ht="26.25" customHeight="1">
      <c r="A20" s="65" t="s">
        <v>278</v>
      </c>
    </row>
    <row r="21" spans="1:8" ht="24.75" customHeight="1">
      <c r="A21" s="89" t="s">
        <v>1</v>
      </c>
      <c r="B21" s="271" t="s">
        <v>210</v>
      </c>
      <c r="C21" s="272"/>
      <c r="D21" s="68" t="s">
        <v>211</v>
      </c>
      <c r="E21" s="287" t="s">
        <v>212</v>
      </c>
      <c r="F21" s="288"/>
      <c r="G21" s="289"/>
      <c r="H21" s="30"/>
    </row>
    <row r="22" spans="1:8" ht="24.75" customHeight="1">
      <c r="A22" s="290" t="s">
        <v>214</v>
      </c>
      <c r="B22" s="25" t="s">
        <v>255</v>
      </c>
      <c r="C22" s="59" t="s">
        <v>279</v>
      </c>
      <c r="D22" s="78" t="s">
        <v>280</v>
      </c>
      <c r="E22" s="114"/>
      <c r="F22" s="83"/>
      <c r="G22" s="115">
        <v>60000</v>
      </c>
    </row>
    <row r="23" spans="1:8" ht="24.75" customHeight="1">
      <c r="A23" s="291"/>
      <c r="B23" s="25" t="s">
        <v>281</v>
      </c>
      <c r="C23" s="59" t="s">
        <v>234</v>
      </c>
      <c r="D23" s="24" t="s">
        <v>282</v>
      </c>
      <c r="E23" s="69"/>
      <c r="F23" s="91"/>
      <c r="G23" s="115">
        <f>G22*0.2</f>
        <v>12000</v>
      </c>
      <c r="H23" s="64"/>
    </row>
    <row r="24" spans="1:8" ht="24.75" customHeight="1">
      <c r="A24" s="292"/>
      <c r="B24" s="82" t="s">
        <v>283</v>
      </c>
      <c r="C24" s="78" t="s">
        <v>236</v>
      </c>
      <c r="D24" s="24" t="s">
        <v>284</v>
      </c>
      <c r="E24" s="69"/>
      <c r="F24" s="91"/>
      <c r="G24" s="115">
        <f>SUM(G22:G23)</f>
        <v>72000</v>
      </c>
    </row>
    <row r="25" spans="1:8" ht="24.75" customHeight="1">
      <c r="A25" s="84" t="s">
        <v>237</v>
      </c>
      <c r="B25" s="82" t="s">
        <v>238</v>
      </c>
      <c r="C25" s="59" t="s">
        <v>237</v>
      </c>
      <c r="D25" s="116" t="s">
        <v>250</v>
      </c>
      <c r="E25" s="69"/>
      <c r="F25" s="91"/>
      <c r="G25" s="115">
        <f>G24*0.3</f>
        <v>21600</v>
      </c>
    </row>
    <row r="26" spans="1:8" ht="24.75" customHeight="1">
      <c r="A26" s="243" t="s">
        <v>269</v>
      </c>
      <c r="B26" s="244"/>
      <c r="C26" s="245"/>
      <c r="D26" s="87" t="s">
        <v>285</v>
      </c>
      <c r="E26" s="69"/>
      <c r="F26" s="91"/>
      <c r="G26" s="117">
        <f>SUM(G24:G25)</f>
        <v>93600</v>
      </c>
    </row>
    <row r="27" spans="1:8" ht="24.75" customHeight="1">
      <c r="A27" s="243" t="s">
        <v>271</v>
      </c>
      <c r="B27" s="244"/>
      <c r="C27" s="245"/>
      <c r="D27" s="87" t="s">
        <v>272</v>
      </c>
      <c r="E27" s="69"/>
      <c r="F27" s="91"/>
      <c r="G27" s="117">
        <f>ROUNDDOWN(G26*1.1,0)</f>
        <v>102960</v>
      </c>
    </row>
    <row r="28" spans="1:8" ht="15" customHeight="1">
      <c r="A28" s="101"/>
      <c r="B28" s="101"/>
      <c r="C28" s="101"/>
      <c r="G28" s="118"/>
    </row>
    <row r="29" spans="1:8" ht="26.25" customHeight="1">
      <c r="A29" s="65" t="s">
        <v>286</v>
      </c>
    </row>
    <row r="30" spans="1:8" ht="24.75" customHeight="1">
      <c r="A30" s="89" t="s">
        <v>1</v>
      </c>
      <c r="B30" s="271" t="s">
        <v>210</v>
      </c>
      <c r="C30" s="272"/>
      <c r="D30" s="68" t="s">
        <v>211</v>
      </c>
      <c r="E30" s="287" t="s">
        <v>212</v>
      </c>
      <c r="F30" s="288"/>
      <c r="G30" s="289"/>
      <c r="H30" s="30"/>
    </row>
    <row r="31" spans="1:8" ht="24.75" customHeight="1">
      <c r="A31" s="290" t="s">
        <v>214</v>
      </c>
      <c r="B31" s="25" t="s">
        <v>245</v>
      </c>
      <c r="C31" s="59" t="s">
        <v>279</v>
      </c>
      <c r="D31" s="78" t="s">
        <v>287</v>
      </c>
      <c r="E31" s="114"/>
      <c r="F31" s="83"/>
      <c r="G31" s="115">
        <v>24000</v>
      </c>
    </row>
    <row r="32" spans="1:8" ht="24.75" customHeight="1">
      <c r="A32" s="291"/>
      <c r="B32" s="25" t="s">
        <v>281</v>
      </c>
      <c r="C32" s="59" t="s">
        <v>234</v>
      </c>
      <c r="D32" s="24" t="s">
        <v>288</v>
      </c>
      <c r="E32" s="69"/>
      <c r="F32" s="91"/>
      <c r="G32" s="115">
        <f>G31*0.2</f>
        <v>4800</v>
      </c>
      <c r="H32" s="64"/>
    </row>
    <row r="33" spans="1:8" ht="24.75" customHeight="1">
      <c r="A33" s="292"/>
      <c r="B33" s="82" t="s">
        <v>266</v>
      </c>
      <c r="C33" s="78" t="s">
        <v>236</v>
      </c>
      <c r="D33" s="24" t="s">
        <v>289</v>
      </c>
      <c r="E33" s="69"/>
      <c r="F33" s="91"/>
      <c r="G33" s="115">
        <f>SUM(G31:G32)</f>
        <v>28800</v>
      </c>
    </row>
    <row r="34" spans="1:8" ht="24.75" customHeight="1">
      <c r="A34" s="84" t="s">
        <v>237</v>
      </c>
      <c r="B34" s="82" t="s">
        <v>290</v>
      </c>
      <c r="C34" s="59" t="s">
        <v>237</v>
      </c>
      <c r="D34" s="116" t="s">
        <v>291</v>
      </c>
      <c r="E34" s="69"/>
      <c r="F34" s="91"/>
      <c r="G34" s="115">
        <f>G33*0.3</f>
        <v>8640</v>
      </c>
    </row>
    <row r="35" spans="1:8" ht="24.75" customHeight="1">
      <c r="A35" s="243" t="s">
        <v>269</v>
      </c>
      <c r="B35" s="244"/>
      <c r="C35" s="245"/>
      <c r="D35" s="87" t="s">
        <v>285</v>
      </c>
      <c r="E35" s="69"/>
      <c r="F35" s="91"/>
      <c r="G35" s="117">
        <f>SUM(G33:G34)</f>
        <v>37440</v>
      </c>
    </row>
    <row r="36" spans="1:8" ht="24.75" customHeight="1">
      <c r="A36" s="243" t="s">
        <v>271</v>
      </c>
      <c r="B36" s="244"/>
      <c r="C36" s="245"/>
      <c r="D36" s="87" t="s">
        <v>292</v>
      </c>
      <c r="E36" s="69"/>
      <c r="F36" s="91"/>
      <c r="G36" s="117">
        <f>ROUNDDOWN(G35*1.1,0)</f>
        <v>41184</v>
      </c>
    </row>
    <row r="37" spans="1:8" ht="12.75" customHeight="1">
      <c r="A37" s="30"/>
      <c r="B37" s="30"/>
      <c r="C37" s="30"/>
      <c r="D37" s="63"/>
      <c r="E37" s="113"/>
      <c r="F37" s="113"/>
      <c r="G37" s="113"/>
      <c r="H37" s="113"/>
    </row>
    <row r="38" spans="1:8" ht="26.25" customHeight="1">
      <c r="A38" s="65" t="s">
        <v>293</v>
      </c>
    </row>
    <row r="39" spans="1:8" ht="26.25" customHeight="1">
      <c r="A39" s="56" t="s">
        <v>294</v>
      </c>
    </row>
    <row r="40" spans="1:8" ht="26.25" customHeight="1">
      <c r="A40" s="119" t="s">
        <v>1</v>
      </c>
      <c r="B40" s="271" t="s">
        <v>210</v>
      </c>
      <c r="C40" s="272"/>
      <c r="D40" s="68" t="s">
        <v>211</v>
      </c>
      <c r="E40" s="287" t="s">
        <v>212</v>
      </c>
      <c r="F40" s="288"/>
      <c r="G40" s="289"/>
      <c r="H40" s="30"/>
    </row>
    <row r="41" spans="1:8" ht="26.25" customHeight="1">
      <c r="A41" s="290" t="s">
        <v>214</v>
      </c>
      <c r="B41" s="25" t="s">
        <v>255</v>
      </c>
      <c r="C41" s="59" t="s">
        <v>295</v>
      </c>
      <c r="D41" s="78" t="s">
        <v>296</v>
      </c>
      <c r="E41" s="114"/>
      <c r="F41" s="83"/>
      <c r="G41" s="117">
        <v>7000</v>
      </c>
    </row>
    <row r="42" spans="1:8" ht="26.25" customHeight="1">
      <c r="A42" s="291"/>
      <c r="B42" s="25" t="s">
        <v>246</v>
      </c>
      <c r="C42" s="59" t="s">
        <v>234</v>
      </c>
      <c r="D42" s="24" t="s">
        <v>297</v>
      </c>
      <c r="E42" s="69"/>
      <c r="F42" s="91"/>
      <c r="G42" s="115">
        <f>G41*0.2</f>
        <v>1400</v>
      </c>
      <c r="H42" s="64"/>
    </row>
    <row r="43" spans="1:8" ht="26.25" customHeight="1">
      <c r="A43" s="292"/>
      <c r="B43" s="82" t="s">
        <v>298</v>
      </c>
      <c r="C43" s="78" t="s">
        <v>236</v>
      </c>
      <c r="D43" s="24" t="s">
        <v>284</v>
      </c>
      <c r="E43" s="69"/>
      <c r="F43" s="91"/>
      <c r="G43" s="115">
        <f>SUM(G41:G42)</f>
        <v>8400</v>
      </c>
    </row>
    <row r="44" spans="1:8" ht="26.25" customHeight="1">
      <c r="A44" s="84" t="s">
        <v>237</v>
      </c>
      <c r="B44" s="82" t="s">
        <v>299</v>
      </c>
      <c r="C44" s="59" t="s">
        <v>237</v>
      </c>
      <c r="D44" s="116" t="s">
        <v>300</v>
      </c>
      <c r="E44" s="69"/>
      <c r="F44" s="91"/>
      <c r="G44" s="115">
        <f>G43*0.3</f>
        <v>2520</v>
      </c>
    </row>
    <row r="45" spans="1:8" ht="26.25" customHeight="1">
      <c r="A45" s="243" t="s">
        <v>269</v>
      </c>
      <c r="B45" s="244"/>
      <c r="C45" s="245"/>
      <c r="D45" s="87" t="s">
        <v>285</v>
      </c>
      <c r="E45" s="69"/>
      <c r="F45" s="91"/>
      <c r="G45" s="117">
        <f>SUM(G43:G44)</f>
        <v>10920</v>
      </c>
    </row>
    <row r="46" spans="1:8" ht="26.25" customHeight="1">
      <c r="A46" s="243" t="s">
        <v>271</v>
      </c>
      <c r="B46" s="244"/>
      <c r="C46" s="245"/>
      <c r="D46" s="87" t="s">
        <v>292</v>
      </c>
      <c r="E46" s="69"/>
      <c r="F46" s="91"/>
      <c r="G46" s="117">
        <f>ROUNDDOWN(G45*1.1,0)</f>
        <v>12012</v>
      </c>
    </row>
    <row r="47" spans="1:8" ht="13.5" customHeight="1">
      <c r="A47" s="101"/>
      <c r="B47" s="101"/>
      <c r="C47" s="101"/>
      <c r="G47" s="118"/>
    </row>
    <row r="48" spans="1:8" ht="26.25" customHeight="1">
      <c r="A48" s="65" t="s">
        <v>301</v>
      </c>
      <c r="B48" s="101"/>
      <c r="C48" s="101"/>
      <c r="G48" s="118"/>
    </row>
    <row r="49" spans="1:8" ht="26.25" customHeight="1">
      <c r="A49" s="56" t="s">
        <v>302</v>
      </c>
      <c r="B49" s="101"/>
      <c r="C49" s="101"/>
      <c r="G49" s="118"/>
    </row>
    <row r="50" spans="1:8" ht="26.25" customHeight="1">
      <c r="A50" s="66" t="s">
        <v>1</v>
      </c>
      <c r="B50" s="271" t="s">
        <v>210</v>
      </c>
      <c r="C50" s="272"/>
      <c r="D50" s="68" t="s">
        <v>211</v>
      </c>
      <c r="E50" s="299"/>
      <c r="F50" s="300"/>
      <c r="G50" s="300"/>
      <c r="H50" s="30"/>
    </row>
    <row r="51" spans="1:8" ht="27.95" customHeight="1">
      <c r="A51" s="278" t="s">
        <v>214</v>
      </c>
      <c r="B51" s="25" t="s">
        <v>255</v>
      </c>
      <c r="C51" s="24" t="s">
        <v>303</v>
      </c>
      <c r="D51" s="21" t="s">
        <v>304</v>
      </c>
      <c r="E51" s="120"/>
      <c r="F51" s="64"/>
      <c r="G51" s="118"/>
    </row>
    <row r="52" spans="1:8" ht="27.95" customHeight="1">
      <c r="A52" s="276"/>
      <c r="B52" s="25" t="s">
        <v>259</v>
      </c>
      <c r="C52" s="121" t="s">
        <v>305</v>
      </c>
      <c r="D52" s="21" t="s">
        <v>306</v>
      </c>
      <c r="G52" s="102"/>
      <c r="H52" s="64"/>
    </row>
    <row r="53" spans="1:8" ht="33.75" customHeight="1">
      <c r="A53" s="276"/>
      <c r="B53" s="25" t="s">
        <v>307</v>
      </c>
      <c r="C53" s="78" t="s">
        <v>308</v>
      </c>
      <c r="D53" s="21" t="s">
        <v>309</v>
      </c>
      <c r="G53" s="102"/>
    </row>
    <row r="54" spans="1:8" ht="27.95" customHeight="1">
      <c r="A54" s="277"/>
      <c r="B54" s="25" t="s">
        <v>310</v>
      </c>
      <c r="C54" s="54" t="s">
        <v>311</v>
      </c>
      <c r="D54" s="21" t="s">
        <v>312</v>
      </c>
      <c r="G54" s="102"/>
    </row>
    <row r="55" spans="1:8" ht="18.75" customHeight="1">
      <c r="A55" s="32" t="s">
        <v>313</v>
      </c>
      <c r="B55" s="101"/>
      <c r="C55" s="101"/>
      <c r="G55" s="102"/>
    </row>
    <row r="56" spans="1:8" ht="18.75" customHeight="1">
      <c r="A56" s="56" t="s">
        <v>253</v>
      </c>
    </row>
  </sheetData>
  <mergeCells count="28">
    <mergeCell ref="E30:G30"/>
    <mergeCell ref="A31:A33"/>
    <mergeCell ref="B50:C50"/>
    <mergeCell ref="E50:G50"/>
    <mergeCell ref="A51:A54"/>
    <mergeCell ref="A36:C36"/>
    <mergeCell ref="B40:C40"/>
    <mergeCell ref="E40:G40"/>
    <mergeCell ref="A41:A43"/>
    <mergeCell ref="A45:C45"/>
    <mergeCell ref="A46:C46"/>
    <mergeCell ref="A35:C35"/>
    <mergeCell ref="A27:C27"/>
    <mergeCell ref="B30:C30"/>
    <mergeCell ref="E21:G21"/>
    <mergeCell ref="A22:A24"/>
    <mergeCell ref="B4:C4"/>
    <mergeCell ref="E4:G4"/>
    <mergeCell ref="A5:A9"/>
    <mergeCell ref="A11:C11"/>
    <mergeCell ref="A12:C12"/>
    <mergeCell ref="A15:C15"/>
    <mergeCell ref="E15:G15"/>
    <mergeCell ref="A16:C16"/>
    <mergeCell ref="A17:C17"/>
    <mergeCell ref="A18:C18"/>
    <mergeCell ref="B21:C21"/>
    <mergeCell ref="A26:C26"/>
  </mergeCells>
  <phoneticPr fontId="3"/>
  <printOptions horizontalCentered="1"/>
  <pageMargins left="0.70866141732283472" right="0.70866141732283472" top="0.74803149606299213" bottom="0.35433070866141736" header="0.31496062992125984" footer="0.31496062992125984"/>
  <pageSetup paperSize="9" scale="70" orientation="portrait" r:id="rId1"/>
  <rowBreaks count="1" manualBreakCount="1">
    <brk id="4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山口大学様式1_治験計画の概要</vt:lpstr>
      <vt:lpstr>山大様式4-5_研究経費ポイント表ー体外診断薬(相関・性能)－</vt:lpstr>
      <vt:lpstr>山口大学様式4-6_治験薬管理費ポイント算出表－体外診断薬－</vt:lpstr>
      <vt:lpstr>山口大学様式6_研究経費算定内訳書＜契約単位＞</vt:lpstr>
      <vt:lpstr>山口大学様式6_研究経費算定内訳書＜症例単位＞</vt:lpstr>
      <vt:lpstr>山口大学様式1_治験計画の概要!Print_Area</vt:lpstr>
      <vt:lpstr>'山口大学様式4-6_治験薬管理費ポイント算出表－体外診断薬－'!Print_Area</vt:lpstr>
      <vt:lpstr>'山口大学様式6_研究経費算定内訳書＜契約単位＞'!Print_Area</vt:lpstr>
      <vt:lpstr>'山大様式4-5_研究経費ポイント表ー体外診断薬(相関・性能)－'!Print_Area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2026-01-06T08:44:53Z</dcterms:modified>
</cp:coreProperties>
</file>