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450" activeTab="0"/>
  </bookViews>
  <sheets>
    <sheet name="治験薬管理費ポイント表" sheetId="1" r:id="rId1"/>
    <sheet name="ポイント表記載注釈" sheetId="2" r:id="rId2"/>
  </sheets>
  <definedNames>
    <definedName name="_xlnm.Print_Area" localSheetId="0">'治験薬管理費ポイント表'!$A$1:$R$36</definedName>
  </definedNames>
  <calcPr fullCalcOnLoad="1"/>
</workbook>
</file>

<file path=xl/sharedStrings.xml><?xml version="1.0" encoding="utf-8"?>
<sst xmlns="http://schemas.openxmlformats.org/spreadsheetml/2006/main" count="118" uniqueCount="103">
  <si>
    <t>部分に○印を入力していただくと、自動的に計算されます。</t>
  </si>
  <si>
    <t>ウエイト</t>
  </si>
  <si>
    <t>ポイント</t>
  </si>
  <si>
    <t>A</t>
  </si>
  <si>
    <t>B</t>
  </si>
  <si>
    <t>C</t>
  </si>
  <si>
    <t>D</t>
  </si>
  <si>
    <t>H</t>
  </si>
  <si>
    <t>デザイン</t>
  </si>
  <si>
    <t>要素</t>
  </si>
  <si>
    <t>オープン</t>
  </si>
  <si>
    <t>I
（ウエイト×1）</t>
  </si>
  <si>
    <t>単盲検</t>
  </si>
  <si>
    <t>J</t>
  </si>
  <si>
    <t>整理番号</t>
  </si>
  <si>
    <t>合　　　計</t>
  </si>
  <si>
    <t>西暦　　　　年　　月　　日</t>
  </si>
  <si>
    <t>治験薬管理費ポイント算出表－治験・医薬品－</t>
  </si>
  <si>
    <t>治験薬の剤形</t>
  </si>
  <si>
    <t>保存状況</t>
  </si>
  <si>
    <t>内服・外用剤</t>
  </si>
  <si>
    <t>注射剤</t>
  </si>
  <si>
    <t>Ⅱ
（ウエイト×2）</t>
  </si>
  <si>
    <t>Ⅲ
（ウエイト×3）</t>
  </si>
  <si>
    <t>Ⅳ
（ウエイト×5）</t>
  </si>
  <si>
    <t>備考</t>
  </si>
  <si>
    <t>一般</t>
  </si>
  <si>
    <t>毒・劇薬</t>
  </si>
  <si>
    <t>向精神薬</t>
  </si>
  <si>
    <t>治験薬の種目</t>
  </si>
  <si>
    <t>室温</t>
  </si>
  <si>
    <t>冷所又は遮光</t>
  </si>
  <si>
    <t>治験薬管理費A（契約単位）=（ポイント①）×1000円</t>
  </si>
  <si>
    <t>治験薬管理費B（症例単位）=（ポイント②）×1000円／症例毎</t>
  </si>
  <si>
    <t>治験薬の剤数、規格数</t>
  </si>
  <si>
    <t>１契約当たりのポイント（年度毎）　　合計（　①　）</t>
  </si>
  <si>
    <t>１症例当たりのポイント（症例毎）　　合計（　②　）</t>
  </si>
  <si>
    <t>単回</t>
  </si>
  <si>
    <t>二重盲検</t>
  </si>
  <si>
    <t>必要</t>
  </si>
  <si>
    <t>分割</t>
  </si>
  <si>
    <t>必要あり</t>
  </si>
  <si>
    <t>あり</t>
  </si>
  <si>
    <t>1または2</t>
  </si>
  <si>
    <t>5以上</t>
  </si>
  <si>
    <t>G</t>
  </si>
  <si>
    <t>非盲検薬剤師の設定</t>
  </si>
  <si>
    <t>注射剤残薬回収業務</t>
  </si>
  <si>
    <t>計数調剤</t>
  </si>
  <si>
    <t>・秤量調剤
・クリーンベンチ</t>
  </si>
  <si>
    <t>IWRS,IVRS操作について</t>
  </si>
  <si>
    <t>抗がん剤       調製室使用</t>
  </si>
  <si>
    <t>部分に回数を入力していただく、自動的に計算されます。</t>
  </si>
  <si>
    <t>特殊な管理について</t>
  </si>
  <si>
    <t>麻薬金庫</t>
  </si>
  <si>
    <t>冷凍、恒温器</t>
  </si>
  <si>
    <t>IWRS等で搬入依頼必要</t>
  </si>
  <si>
    <t>病棟での温度
管理が必要</t>
  </si>
  <si>
    <t>BSL2での
管理が必要</t>
  </si>
  <si>
    <t>払い出し時
確定入力必要</t>
  </si>
  <si>
    <t>回収時
操作必要</t>
  </si>
  <si>
    <t>麻薬・覚せい剤原料</t>
  </si>
  <si>
    <t>納入方法</t>
  </si>
  <si>
    <t>治験薬管理費A（契約単位）記載について</t>
  </si>
  <si>
    <t>補足事項</t>
  </si>
  <si>
    <t>納入方法</t>
  </si>
  <si>
    <t>土日祝日の調製</t>
  </si>
  <si>
    <t>調剤条件・回数</t>
  </si>
  <si>
    <t>治験薬管理費ポイント算出表　注釈</t>
  </si>
  <si>
    <t>プロトコール上、平日営業時間帯以外に対応しないと実質上治験が遂行できないデザインの場合が該当いたします。
例1：治験薬を7日連続投与する場合
例2：治験薬は5日連続投与するが、検査結果から翌日延期が容易に起こりうる場合
例3：治験薬は3日連続投与だが、PK採血が平日必須になるなど他の要因により治験薬投与が土日にかかる可能性が高い場合</t>
  </si>
  <si>
    <t>分割搬入のうち、各症例1回使用分を都度搬入する場合は「各症例使用分を都度搬入」に該当いたします。</t>
  </si>
  <si>
    <t>治験薬を病棟にて保管する際に温度記録が必要な場合「病棟での温度管理が必要」に該当いたします。温度管理が必要であるが、記録として一切不要である場合は該当いたしません。
保管・調製環境としてbiosafety level 2（BSL2）が必要な場合、具体的には塩素による消毒や不活化またはそれに準じる対応が必要である場合「BSL2での管理が必要」に該当いたします。</t>
  </si>
  <si>
    <t>該当する保管条件で算出致します。該当項目がない場合（10～15℃で管理が必要など）は「恒温器」に該当いたします。</t>
  </si>
  <si>
    <t>各症例使用分を都度搬入</t>
  </si>
  <si>
    <t>調剤条件・回数</t>
  </si>
  <si>
    <t>入力の際には別シート「ポイント表記載注釈」を必ずご確認下さい。</t>
  </si>
  <si>
    <t>臨床試験研究経費ポイント算出表の「治験薬の投与期間」に基づいて、予想される投与期間中の調剤回数を算出して下さい。複数の剤形がある場合はそれぞれ回数を入力し合算して算出いたします。
各群における投与期間が大幅に異なる場合や群により剤形が異なる（注射と内服など）場合は原則高い方の費用で算出させていただきます。
病棟で調製する場合は、未調製のままバイアルやシリンジを払い出すと解釈し、計数調剤として算出いたします。</t>
  </si>
  <si>
    <t>F</t>
  </si>
  <si>
    <t>F</t>
  </si>
  <si>
    <t>G</t>
  </si>
  <si>
    <t>H</t>
  </si>
  <si>
    <t>I</t>
  </si>
  <si>
    <t>K</t>
  </si>
  <si>
    <t>L</t>
  </si>
  <si>
    <t>A～Cについて、複数該当する場合は難易度が高い方で算出いたします。</t>
  </si>
  <si>
    <t>C</t>
  </si>
  <si>
    <t>治験薬管理費B（症例単位）記載について</t>
  </si>
  <si>
    <t>IWRS,IVRS操作について</t>
  </si>
  <si>
    <t>施設側でIWRS等操作を行いモニターを介さずに搬入依頼する場合「IWRS等で搬入依頼必要」が該当いたします。
割り付けた治験薬に対して、IWRS等に都度使用記録の入力が必要な場合「払い出し時確定入力必要」に該当いたします。
被験者から治験薬を回収する際に施設側でIWRS等の操作が必要な場合「回収時操作必要」に該当いたします。</t>
  </si>
  <si>
    <t>J</t>
  </si>
  <si>
    <t>K</t>
  </si>
  <si>
    <t>L</t>
  </si>
  <si>
    <t>　</t>
  </si>
  <si>
    <t>区　分</t>
  </si>
  <si>
    <t>　■治験　　　□製造販売後臨床試験</t>
  </si>
  <si>
    <t>　■医薬品　　□医療機器　　□再生医療等製品</t>
  </si>
  <si>
    <t>　□新規契約　□変更契約</t>
  </si>
  <si>
    <t>G,H,J,Lについて複数該当する場合は合算して算出いたします。</t>
  </si>
  <si>
    <t>*A～Cについて、複数該当する場合は難易度が高い方で算出いたします。</t>
  </si>
  <si>
    <t>*G,H,J,Lについて複数該当する場合は合算して算出いたします。</t>
  </si>
  <si>
    <t>※ 本表での治験薬とは、治験薬に限らず搬入されるすべての薬剤を対象とします。</t>
  </si>
  <si>
    <t>注） 医療機器、再生医療等製品は、治験薬管理費A（契約単位）を適用しない。ただし、再生医療等製品にあっては、当該製品の特性に応じて判断し、適用する。</t>
  </si>
  <si>
    <t>山口大学様式4-6（2023年2月版）</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</si>
</sst>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quot;ポイント&quot;"/>
    <numFmt numFmtId="180" formatCode="###,###&quot;ポイント&quot;"/>
    <numFmt numFmtId="181" formatCode="###,###,###&quot;円&quot;"/>
    <numFmt numFmtId="182" formatCode="&quot;¥&quot;#,##0;[Red]&quot;¥&quot;\-#,##0"/>
    <numFmt numFmtId="183" formatCode="&quot;¥&quot;#,##0.00;[Red]&quot;¥&quot;\-#,##0.00"/>
    <numFmt numFmtId="184" formatCode="[$-F800]dddd\,\ mmmm\ dd\,\ yyyy"/>
    <numFmt numFmtId="185" formatCode="0\ &quot;回&quot;"/>
    <numFmt numFmtId="186" formatCode="&quot;〒&quot;\ 0"/>
    <numFmt numFmtId="187" formatCode="#,##0_ ;[Red]\-#,##0\ "/>
    <numFmt numFmtId="188" formatCode="#,##0;[Red]#,##0"/>
    <numFmt numFmtId="189" formatCode="#,##0_ "/>
  </numFmts>
  <fonts count="33">
    <font>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36"/>
      <name val="ＭＳ Ｐゴシック"/>
      <family val="3"/>
    </font>
    <font>
      <sz val="11"/>
      <color indexed="17"/>
      <name val="ＭＳ Ｐゴシック"/>
      <family val="3"/>
    </font>
    <font>
      <sz val="6"/>
      <name val="ＭＳ Ｐゴシック"/>
      <family val="3"/>
    </font>
    <font>
      <b/>
      <sz val="11"/>
      <name val="ＭＳ Ｐゴシック"/>
      <family val="3"/>
    </font>
    <font>
      <sz val="10"/>
      <name val="ＭＳ Ｐゴシック"/>
      <family val="3"/>
    </font>
    <font>
      <sz val="16"/>
      <name val="ＭＳ Ｐゴシック"/>
      <family val="3"/>
    </font>
    <font>
      <sz val="10"/>
      <name val="Meiryo UI"/>
      <family val="3"/>
    </font>
    <font>
      <sz val="8"/>
      <name val="Meiryo UI"/>
      <family val="3"/>
    </font>
    <font>
      <sz val="11"/>
      <name val="Meiryo UI"/>
      <family val="3"/>
    </font>
    <font>
      <sz val="9"/>
      <name val="Meiryo UI"/>
      <family val="3"/>
    </font>
    <font>
      <b/>
      <sz val="16"/>
      <name val="Meiryo UI"/>
      <family val="3"/>
    </font>
    <font>
      <sz val="12"/>
      <name val="Meiryo UI"/>
      <family val="3"/>
    </font>
    <font>
      <b/>
      <sz val="11"/>
      <name val="Meiryo UI"/>
      <family val="3"/>
    </font>
    <font>
      <sz val="10.5"/>
      <name val="Meiryo UI"/>
      <family val="3"/>
    </font>
    <font>
      <sz val="11"/>
      <color theme="1"/>
      <name val="Calibri"/>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rgb="FFCCFFFF"/>
        <bgColor indexed="64"/>
      </patternFill>
    </fill>
    <fill>
      <patternFill patternType="solid">
        <fgColor rgb="FFFFFF00"/>
        <bgColor indexed="64"/>
      </patternFill>
    </fill>
  </fills>
  <borders count="21">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style="thin"/>
      <top style="thin"/>
      <bottom>
        <color indexed="63"/>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style="thin"/>
      <top/>
      <bottom/>
    </border>
    <border>
      <left style="thin"/>
      <right style="thin"/>
      <top/>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21"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2" borderId="2" applyNumberFormat="0" applyFont="0" applyAlignment="0" applyProtection="0"/>
    <xf numFmtId="0" fontId="7" fillId="0" borderId="3" applyNumberFormat="0" applyFill="0" applyAlignment="0" applyProtection="0"/>
    <xf numFmtId="0" fontId="8" fillId="3" borderId="0" applyNumberFormat="0" applyBorder="0" applyAlignment="0" applyProtection="0"/>
    <xf numFmtId="0" fontId="9" fillId="23" borderId="4" applyNumberFormat="0" applyAlignment="0" applyProtection="0"/>
    <xf numFmtId="0" fontId="1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11" fillId="0" borderId="5" applyNumberFormat="0" applyFill="0" applyAlignment="0" applyProtection="0"/>
    <xf numFmtId="0" fontId="12" fillId="0" borderId="6" applyNumberFormat="0" applyFill="0" applyAlignment="0" applyProtection="0"/>
    <xf numFmtId="0" fontId="13" fillId="0" borderId="7" applyNumberFormat="0" applyFill="0" applyAlignment="0" applyProtection="0"/>
    <xf numFmtId="0" fontId="13" fillId="0" borderId="0" applyNumberFormat="0" applyFill="0" applyBorder="0" applyAlignment="0" applyProtection="0"/>
    <xf numFmtId="0" fontId="14" fillId="0" borderId="8" applyNumberFormat="0" applyFill="0" applyAlignment="0" applyProtection="0"/>
    <xf numFmtId="0" fontId="15" fillId="23" borderId="9" applyNumberFormat="0" applyAlignment="0" applyProtection="0"/>
    <xf numFmtId="0" fontId="1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7" fillId="7" borderId="4" applyNumberFormat="0" applyAlignment="0" applyProtection="0"/>
    <xf numFmtId="0" fontId="32" fillId="0" borderId="0">
      <alignment vertical="center"/>
      <protection/>
    </xf>
    <xf numFmtId="0" fontId="0" fillId="0" borderId="0">
      <alignment vertical="center"/>
      <protection/>
    </xf>
    <xf numFmtId="0" fontId="32" fillId="0" borderId="0">
      <alignment/>
      <protection/>
    </xf>
    <xf numFmtId="0" fontId="18" fillId="0" borderId="0" applyNumberFormat="0" applyFill="0" applyBorder="0" applyAlignment="0" applyProtection="0"/>
    <xf numFmtId="0" fontId="19" fillId="4" borderId="0" applyNumberFormat="0" applyBorder="0" applyAlignment="0" applyProtection="0"/>
  </cellStyleXfs>
  <cellXfs count="82">
    <xf numFmtId="0" fontId="0" fillId="0" borderId="0" xfId="0" applyAlignment="1">
      <alignment/>
    </xf>
    <xf numFmtId="0" fontId="0" fillId="0" borderId="0" xfId="0" applyAlignment="1">
      <alignment horizontal="center" vertical="center"/>
    </xf>
    <xf numFmtId="0" fontId="0" fillId="0" borderId="0" xfId="0" applyAlignment="1">
      <alignment horizontal="left" vertical="center"/>
    </xf>
    <xf numFmtId="0" fontId="0" fillId="0" borderId="10" xfId="0" applyBorder="1" applyAlignment="1">
      <alignment horizontal="center" vertical="center"/>
    </xf>
    <xf numFmtId="0" fontId="0" fillId="0" borderId="0" xfId="0" applyBorder="1" applyAlignment="1">
      <alignment horizontal="center" vertical="center"/>
    </xf>
    <xf numFmtId="0" fontId="0" fillId="0" borderId="10" xfId="0" applyBorder="1" applyAlignment="1">
      <alignment horizontal="left" vertical="center" wrapText="1"/>
    </xf>
    <xf numFmtId="0" fontId="0" fillId="0" borderId="10" xfId="0" applyBorder="1" applyAlignment="1">
      <alignment horizontal="left" vertical="center"/>
    </xf>
    <xf numFmtId="0" fontId="0" fillId="0" borderId="10" xfId="0" applyBorder="1" applyAlignment="1">
      <alignment/>
    </xf>
    <xf numFmtId="0" fontId="0" fillId="0" borderId="0" xfId="0" applyBorder="1" applyAlignment="1">
      <alignment horizontal="center" vertical="center" wrapText="1"/>
    </xf>
    <xf numFmtId="0" fontId="0" fillId="0" borderId="0" xfId="0" applyFill="1" applyBorder="1" applyAlignment="1">
      <alignment horizontal="left" vertical="center"/>
    </xf>
    <xf numFmtId="0" fontId="22" fillId="0" borderId="10" xfId="0" applyFont="1" applyBorder="1" applyAlignment="1">
      <alignment horizontal="left" vertical="center"/>
    </xf>
    <xf numFmtId="0" fontId="24" fillId="0" borderId="0" xfId="0" applyFont="1" applyAlignment="1">
      <alignment horizontal="left" vertical="top"/>
    </xf>
    <xf numFmtId="0" fontId="25" fillId="0" borderId="0" xfId="0" applyFont="1" applyAlignment="1">
      <alignment horizontal="left" vertical="top"/>
    </xf>
    <xf numFmtId="0" fontId="26" fillId="0" borderId="0" xfId="0" applyFont="1" applyAlignment="1">
      <alignment/>
    </xf>
    <xf numFmtId="0" fontId="26" fillId="0" borderId="0" xfId="0" applyFont="1" applyAlignment="1">
      <alignment horizontal="center"/>
    </xf>
    <xf numFmtId="0" fontId="26" fillId="0" borderId="0" xfId="0" applyFont="1" applyAlignment="1">
      <alignment horizontal="center" vertical="center"/>
    </xf>
    <xf numFmtId="0" fontId="24" fillId="0" borderId="0" xfId="0" applyFont="1" applyAlignment="1">
      <alignment horizontal="right" vertical="center"/>
    </xf>
    <xf numFmtId="0" fontId="26" fillId="0" borderId="0" xfId="0" applyFont="1" applyAlignment="1">
      <alignment horizontal="right" vertical="center"/>
    </xf>
    <xf numFmtId="0" fontId="27" fillId="0" borderId="10" xfId="0" applyFont="1" applyBorder="1" applyAlignment="1">
      <alignment horizontal="center" vertical="center"/>
    </xf>
    <xf numFmtId="0" fontId="26" fillId="0" borderId="0" xfId="0" applyFont="1" applyAlignment="1">
      <alignment horizontal="left" vertical="center"/>
    </xf>
    <xf numFmtId="0" fontId="26" fillId="0" borderId="0" xfId="0" applyFont="1" applyFill="1" applyAlignment="1">
      <alignment horizontal="center" vertical="center"/>
    </xf>
    <xf numFmtId="0" fontId="26" fillId="24" borderId="10" xfId="0" applyFont="1" applyFill="1" applyBorder="1" applyAlignment="1">
      <alignment horizontal="center" vertical="center"/>
    </xf>
    <xf numFmtId="0" fontId="28" fillId="0" borderId="0" xfId="0" applyFont="1" applyAlignment="1">
      <alignment horizontal="center"/>
    </xf>
    <xf numFmtId="0" fontId="29" fillId="0" borderId="0" xfId="0" applyFont="1" applyAlignment="1">
      <alignment horizontal="left"/>
    </xf>
    <xf numFmtId="0" fontId="30" fillId="0" borderId="0" xfId="0" applyFont="1" applyAlignment="1">
      <alignment horizontal="left" vertical="center"/>
    </xf>
    <xf numFmtId="0" fontId="26" fillId="0" borderId="10" xfId="0" applyFont="1" applyBorder="1" applyAlignment="1">
      <alignment horizontal="center" vertical="center"/>
    </xf>
    <xf numFmtId="0" fontId="26" fillId="0" borderId="10" xfId="0" applyFont="1" applyBorder="1" applyAlignment="1">
      <alignment horizontal="center" vertical="center" textRotation="255"/>
    </xf>
    <xf numFmtId="0" fontId="26" fillId="0" borderId="10" xfId="0" applyFont="1" applyBorder="1" applyAlignment="1">
      <alignment horizontal="center" vertical="center" wrapText="1"/>
    </xf>
    <xf numFmtId="0" fontId="31" fillId="0" borderId="10" xfId="0" applyFont="1" applyFill="1" applyBorder="1" applyAlignment="1">
      <alignment horizontal="center" vertical="center" wrapText="1"/>
    </xf>
    <xf numFmtId="0" fontId="26" fillId="0" borderId="10" xfId="0" applyFont="1" applyBorder="1" applyAlignment="1">
      <alignment horizontal="left" vertical="center" wrapText="1"/>
    </xf>
    <xf numFmtId="0" fontId="26" fillId="0" borderId="11" xfId="0" applyFont="1" applyBorder="1" applyAlignment="1">
      <alignment horizontal="center" vertical="center"/>
    </xf>
    <xf numFmtId="0" fontId="26" fillId="24" borderId="11" xfId="0" applyFont="1" applyFill="1" applyBorder="1" applyAlignment="1">
      <alignment horizontal="center" vertical="center"/>
    </xf>
    <xf numFmtId="0" fontId="31" fillId="0" borderId="11" xfId="0" applyFont="1" applyFill="1" applyBorder="1" applyAlignment="1">
      <alignment horizontal="center" vertical="center" wrapText="1"/>
    </xf>
    <xf numFmtId="0" fontId="31" fillId="0" borderId="10" xfId="0" applyFont="1" applyBorder="1" applyAlignment="1">
      <alignment horizontal="center" vertical="center" wrapText="1"/>
    </xf>
    <xf numFmtId="0" fontId="26" fillId="0" borderId="0" xfId="0" applyFont="1" applyBorder="1" applyAlignment="1">
      <alignment horizontal="center" vertical="center"/>
    </xf>
    <xf numFmtId="0" fontId="26" fillId="0" borderId="0" xfId="0" applyFont="1" applyBorder="1" applyAlignment="1">
      <alignment horizontal="left" vertical="center"/>
    </xf>
    <xf numFmtId="0" fontId="26" fillId="0" borderId="0" xfId="0" applyFont="1" applyFill="1" applyBorder="1" applyAlignment="1">
      <alignment horizontal="center" vertical="center"/>
    </xf>
    <xf numFmtId="0" fontId="31" fillId="0" borderId="0" xfId="0" applyFont="1" applyBorder="1" applyAlignment="1">
      <alignment horizontal="center" vertical="center" wrapText="1"/>
    </xf>
    <xf numFmtId="0" fontId="29" fillId="0" borderId="12" xfId="0" applyFont="1" applyBorder="1" applyAlignment="1">
      <alignment horizontal="left"/>
    </xf>
    <xf numFmtId="0" fontId="24" fillId="0" borderId="10" xfId="0" applyFont="1" applyBorder="1" applyAlignment="1">
      <alignment horizontal="left" vertical="center" wrapText="1"/>
    </xf>
    <xf numFmtId="0" fontId="26" fillId="0" borderId="0" xfId="0" applyFont="1" applyAlignment="1">
      <alignment horizontal="left" vertical="center" wrapText="1"/>
    </xf>
    <xf numFmtId="0" fontId="30" fillId="0" borderId="13" xfId="0" applyFont="1" applyBorder="1" applyAlignment="1">
      <alignment horizontal="center" vertical="center"/>
    </xf>
    <xf numFmtId="0" fontId="30" fillId="0" borderId="14" xfId="0" applyFont="1" applyBorder="1" applyAlignment="1">
      <alignment horizontal="center" vertical="center"/>
    </xf>
    <xf numFmtId="0" fontId="30" fillId="0" borderId="15" xfId="0" applyFont="1" applyBorder="1" applyAlignment="1">
      <alignment horizontal="center" vertical="center"/>
    </xf>
    <xf numFmtId="0" fontId="26" fillId="0" borderId="16" xfId="0" applyFont="1" applyFill="1" applyBorder="1" applyAlignment="1">
      <alignment horizontal="center" vertical="center"/>
    </xf>
    <xf numFmtId="0" fontId="26" fillId="0" borderId="17" xfId="0" applyFont="1" applyFill="1" applyBorder="1" applyAlignment="1">
      <alignment horizontal="center" vertical="center"/>
    </xf>
    <xf numFmtId="0" fontId="26" fillId="0" borderId="18" xfId="0" applyFont="1" applyFill="1" applyBorder="1" applyAlignment="1">
      <alignment horizontal="center" vertical="center"/>
    </xf>
    <xf numFmtId="0" fontId="26" fillId="0" borderId="13" xfId="0" applyFont="1" applyBorder="1" applyAlignment="1">
      <alignment horizontal="center" vertical="center" wrapText="1"/>
    </xf>
    <xf numFmtId="0" fontId="26" fillId="0" borderId="14" xfId="0" applyFont="1" applyBorder="1" applyAlignment="1">
      <alignment horizontal="center" vertical="center" wrapText="1"/>
    </xf>
    <xf numFmtId="0" fontId="26" fillId="0" borderId="15" xfId="0" applyFont="1" applyBorder="1" applyAlignment="1">
      <alignment horizontal="center" vertical="center" wrapText="1"/>
    </xf>
    <xf numFmtId="0" fontId="24" fillId="0" borderId="13" xfId="0" applyFont="1" applyBorder="1" applyAlignment="1">
      <alignment horizontal="center" vertical="center" wrapText="1"/>
    </xf>
    <xf numFmtId="0" fontId="24" fillId="0" borderId="14" xfId="0" applyFont="1" applyBorder="1" applyAlignment="1">
      <alignment horizontal="center" vertical="center" wrapText="1"/>
    </xf>
    <xf numFmtId="0" fontId="24" fillId="0" borderId="15" xfId="0" applyFont="1" applyBorder="1" applyAlignment="1">
      <alignment horizontal="center" vertical="center" wrapText="1"/>
    </xf>
    <xf numFmtId="0" fontId="30" fillId="0" borderId="13" xfId="0" applyFont="1" applyFill="1" applyBorder="1" applyAlignment="1">
      <alignment horizontal="center" vertical="center"/>
    </xf>
    <xf numFmtId="0" fontId="30" fillId="0" borderId="14" xfId="0" applyFont="1" applyFill="1" applyBorder="1" applyAlignment="1">
      <alignment horizontal="center" vertical="center"/>
    </xf>
    <xf numFmtId="0" fontId="30" fillId="0" borderId="15" xfId="0" applyFont="1" applyFill="1" applyBorder="1" applyAlignment="1">
      <alignment horizontal="center" vertical="center"/>
    </xf>
    <xf numFmtId="0" fontId="29" fillId="0" borderId="0" xfId="0" applyFont="1" applyBorder="1" applyAlignment="1">
      <alignment horizontal="left"/>
    </xf>
    <xf numFmtId="0" fontId="27" fillId="0" borderId="13" xfId="0" applyFont="1" applyFill="1" applyBorder="1" applyAlignment="1">
      <alignment horizontal="left" vertical="center"/>
    </xf>
    <xf numFmtId="0" fontId="27" fillId="0" borderId="14" xfId="0" applyFont="1" applyFill="1" applyBorder="1" applyAlignment="1">
      <alignment horizontal="left" vertical="center"/>
    </xf>
    <xf numFmtId="0" fontId="27" fillId="0" borderId="15" xfId="0" applyFont="1" applyFill="1" applyBorder="1" applyAlignment="1">
      <alignment horizontal="left" vertical="center"/>
    </xf>
    <xf numFmtId="0" fontId="27" fillId="0" borderId="13" xfId="0" applyFont="1" applyBorder="1" applyAlignment="1">
      <alignment horizontal="left" vertical="center"/>
    </xf>
    <xf numFmtId="0" fontId="27" fillId="0" borderId="14" xfId="0" applyFont="1" applyBorder="1" applyAlignment="1">
      <alignment horizontal="left" vertical="center"/>
    </xf>
    <xf numFmtId="0" fontId="27" fillId="0" borderId="15" xfId="0" applyFont="1" applyBorder="1" applyAlignment="1">
      <alignment horizontal="left" vertical="center"/>
    </xf>
    <xf numFmtId="0" fontId="28" fillId="0" borderId="0" xfId="0" applyFont="1" applyAlignment="1">
      <alignment horizontal="center"/>
    </xf>
    <xf numFmtId="0" fontId="23" fillId="0" borderId="0" xfId="0" applyFont="1" applyAlignment="1">
      <alignment horizontal="center"/>
    </xf>
    <xf numFmtId="0" fontId="21" fillId="0" borderId="0" xfId="0" applyFont="1" applyAlignment="1">
      <alignment horizontal="center"/>
    </xf>
    <xf numFmtId="0" fontId="26" fillId="0" borderId="13" xfId="0" applyFont="1" applyBorder="1" applyAlignment="1">
      <alignment horizontal="left" vertical="center" wrapText="1"/>
    </xf>
    <xf numFmtId="0" fontId="26" fillId="0" borderId="14" xfId="0" applyFont="1" applyBorder="1" applyAlignment="1">
      <alignment horizontal="left" vertical="center" wrapText="1"/>
    </xf>
    <xf numFmtId="0" fontId="26" fillId="0" borderId="15" xfId="0" applyFont="1" applyBorder="1" applyAlignment="1">
      <alignment horizontal="left" vertical="center" wrapText="1"/>
    </xf>
    <xf numFmtId="0" fontId="26" fillId="0" borderId="13" xfId="0" applyFont="1" applyBorder="1" applyAlignment="1">
      <alignment horizontal="center" vertical="center"/>
    </xf>
    <xf numFmtId="0" fontId="26" fillId="0" borderId="14" xfId="0" applyFont="1" applyBorder="1" applyAlignment="1">
      <alignment horizontal="center" vertical="center"/>
    </xf>
    <xf numFmtId="0" fontId="26" fillId="0" borderId="15" xfId="0" applyFont="1" applyBorder="1" applyAlignment="1">
      <alignment horizontal="center" vertical="center"/>
    </xf>
    <xf numFmtId="0" fontId="27" fillId="0" borderId="13" xfId="0" applyFont="1" applyFill="1" applyBorder="1" applyAlignment="1">
      <alignment horizontal="left" vertical="center" wrapText="1"/>
    </xf>
    <xf numFmtId="0" fontId="27" fillId="0" borderId="15" xfId="0" applyFont="1" applyFill="1" applyBorder="1" applyAlignment="1">
      <alignment horizontal="left" vertical="center" wrapText="1"/>
    </xf>
    <xf numFmtId="0" fontId="26" fillId="0" borderId="13" xfId="0" applyFont="1" applyBorder="1" applyAlignment="1">
      <alignment horizontal="left" vertical="center"/>
    </xf>
    <xf numFmtId="0" fontId="26" fillId="0" borderId="14" xfId="0" applyFont="1" applyBorder="1" applyAlignment="1">
      <alignment horizontal="left" vertical="center"/>
    </xf>
    <xf numFmtId="0" fontId="26" fillId="0" borderId="15" xfId="0" applyFont="1" applyBorder="1" applyAlignment="1">
      <alignment horizontal="left" vertical="center"/>
    </xf>
    <xf numFmtId="0" fontId="27" fillId="0" borderId="11" xfId="0" applyFont="1" applyBorder="1" applyAlignment="1">
      <alignment horizontal="center" vertical="center"/>
    </xf>
    <xf numFmtId="0" fontId="27" fillId="0" borderId="19" xfId="0" applyFont="1" applyBorder="1" applyAlignment="1">
      <alignment horizontal="center" vertical="center"/>
    </xf>
    <xf numFmtId="0" fontId="27" fillId="0" borderId="20" xfId="0" applyFont="1" applyBorder="1" applyAlignment="1">
      <alignment horizontal="center" vertical="center"/>
    </xf>
    <xf numFmtId="0" fontId="24" fillId="0" borderId="12" xfId="0" applyFont="1" applyBorder="1" applyAlignment="1">
      <alignment horizontal="right" vertical="center"/>
    </xf>
    <xf numFmtId="0" fontId="26" fillId="25" borderId="10" xfId="0" applyFont="1" applyFill="1" applyBorder="1" applyAlignment="1">
      <alignment horizontal="center"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2 2" xfId="63"/>
    <cellStyle name="標準 3" xfId="64"/>
    <cellStyle name="Followed Hyperlink" xfId="65"/>
    <cellStyle name="良い"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92D050"/>
  </sheetPr>
  <dimension ref="A1:AG46"/>
  <sheetViews>
    <sheetView tabSelected="1" view="pageBreakPreview" zoomScale="85" zoomScaleNormal="85" zoomScaleSheetLayoutView="85" workbookViewId="0" topLeftCell="A1">
      <selection activeCell="AC20" sqref="AC20"/>
    </sheetView>
  </sheetViews>
  <sheetFormatPr defaultColWidth="3.125" defaultRowHeight="13.5"/>
  <cols>
    <col min="1" max="1" width="3.625" style="15" customWidth="1"/>
    <col min="2" max="2" width="5.375" style="15" customWidth="1"/>
    <col min="3" max="3" width="7.125" style="15" customWidth="1"/>
    <col min="4" max="4" width="9.00390625" style="15" customWidth="1"/>
    <col min="5" max="5" width="4.00390625" style="15" customWidth="1"/>
    <col min="6" max="6" width="3.125" style="15" customWidth="1"/>
    <col min="7" max="7" width="12.875" style="15" customWidth="1"/>
    <col min="8" max="8" width="3.125" style="15" customWidth="1"/>
    <col min="9" max="9" width="12.875" style="15" customWidth="1"/>
    <col min="10" max="10" width="3.125" style="15" customWidth="1"/>
    <col min="11" max="11" width="12.875" style="15" customWidth="1"/>
    <col min="12" max="12" width="3.125" style="15" customWidth="1"/>
    <col min="13" max="13" width="3.875" style="15" customWidth="1"/>
    <col min="14" max="14" width="2.50390625" style="20" customWidth="1"/>
    <col min="15" max="15" width="5.75390625" style="15" customWidth="1"/>
    <col min="16" max="16" width="3.125" style="15" customWidth="1"/>
    <col min="17" max="17" width="12.625" style="20" customWidth="1"/>
    <col min="18" max="18" width="6.875" style="15" customWidth="1"/>
    <col min="19" max="16384" width="3.125" style="15" customWidth="1"/>
  </cols>
  <sheetData>
    <row r="1" spans="1:20" ht="18" customHeight="1">
      <c r="A1" s="11" t="s">
        <v>102</v>
      </c>
      <c r="B1" s="12"/>
      <c r="C1" s="12"/>
      <c r="D1" s="13"/>
      <c r="E1" s="14"/>
      <c r="F1" s="13"/>
      <c r="G1" s="13"/>
      <c r="H1" s="13"/>
      <c r="I1" s="13"/>
      <c r="J1" s="13"/>
      <c r="K1" s="13"/>
      <c r="L1" s="13"/>
      <c r="M1" s="13"/>
      <c r="N1" s="13"/>
      <c r="Q1" s="80" t="s">
        <v>16</v>
      </c>
      <c r="R1" s="80"/>
      <c r="S1" s="13"/>
      <c r="T1" s="13"/>
    </row>
    <row r="2" spans="7:18" ht="13.5" customHeight="1">
      <c r="G2" s="17"/>
      <c r="K2" s="18" t="s">
        <v>14</v>
      </c>
      <c r="L2" s="57" t="s">
        <v>92</v>
      </c>
      <c r="M2" s="58"/>
      <c r="N2" s="58"/>
      <c r="O2" s="58"/>
      <c r="P2" s="58"/>
      <c r="Q2" s="58"/>
      <c r="R2" s="59"/>
    </row>
    <row r="3" spans="1:19" ht="13.5" customHeight="1">
      <c r="A3" s="19"/>
      <c r="G3" s="17"/>
      <c r="K3" s="77" t="s">
        <v>93</v>
      </c>
      <c r="L3" s="57" t="s">
        <v>94</v>
      </c>
      <c r="M3" s="58"/>
      <c r="N3" s="58"/>
      <c r="O3" s="58"/>
      <c r="P3" s="58"/>
      <c r="Q3" s="58"/>
      <c r="R3" s="59"/>
      <c r="S3" s="16"/>
    </row>
    <row r="4" spans="7:18" ht="13.5" customHeight="1">
      <c r="G4" s="17"/>
      <c r="K4" s="78"/>
      <c r="L4" s="60" t="s">
        <v>95</v>
      </c>
      <c r="M4" s="61"/>
      <c r="N4" s="61"/>
      <c r="O4" s="61"/>
      <c r="P4" s="61"/>
      <c r="Q4" s="61"/>
      <c r="R4" s="62"/>
    </row>
    <row r="5" spans="7:18" ht="13.5" customHeight="1">
      <c r="G5" s="17"/>
      <c r="K5" s="79"/>
      <c r="L5" s="60" t="s">
        <v>96</v>
      </c>
      <c r="M5" s="61"/>
      <c r="N5" s="61"/>
      <c r="O5" s="61"/>
      <c r="P5" s="61"/>
      <c r="Q5" s="61"/>
      <c r="R5" s="62"/>
    </row>
    <row r="6" spans="1:18" ht="24.75" customHeight="1">
      <c r="A6" s="63" t="s">
        <v>17</v>
      </c>
      <c r="B6" s="63"/>
      <c r="C6" s="63"/>
      <c r="D6" s="63"/>
      <c r="E6" s="63"/>
      <c r="F6" s="63"/>
      <c r="G6" s="63"/>
      <c r="H6" s="63"/>
      <c r="I6" s="63"/>
      <c r="J6" s="63"/>
      <c r="K6" s="63"/>
      <c r="L6" s="63"/>
      <c r="M6" s="63"/>
      <c r="N6" s="63"/>
      <c r="O6" s="63"/>
      <c r="P6" s="63"/>
      <c r="Q6" s="63"/>
      <c r="R6" s="63"/>
    </row>
    <row r="7" spans="1:18" ht="12.75" customHeight="1">
      <c r="A7" s="22"/>
      <c r="B7" s="22"/>
      <c r="C7" s="22"/>
      <c r="D7" s="22"/>
      <c r="E7" s="22"/>
      <c r="F7" s="22"/>
      <c r="G7" s="22"/>
      <c r="H7" s="22"/>
      <c r="I7" s="22"/>
      <c r="J7" s="22"/>
      <c r="K7" s="22"/>
      <c r="L7" s="22"/>
      <c r="M7" s="22"/>
      <c r="N7" s="22"/>
      <c r="O7" s="22"/>
      <c r="P7" s="22"/>
      <c r="Q7" s="22"/>
      <c r="R7" s="22"/>
    </row>
    <row r="8" spans="1:3" ht="18.75" customHeight="1">
      <c r="A8" s="23" t="s">
        <v>32</v>
      </c>
      <c r="B8" s="24"/>
      <c r="C8" s="24"/>
    </row>
    <row r="9" spans="1:3" ht="2.25" customHeight="1">
      <c r="A9" s="23"/>
      <c r="B9" s="24"/>
      <c r="C9" s="24"/>
    </row>
    <row r="10" spans="1:18" ht="62.25" customHeight="1">
      <c r="A10" s="25"/>
      <c r="B10" s="69" t="s">
        <v>9</v>
      </c>
      <c r="C10" s="70"/>
      <c r="D10" s="71"/>
      <c r="E10" s="26" t="s">
        <v>1</v>
      </c>
      <c r="F10" s="47" t="s">
        <v>11</v>
      </c>
      <c r="G10" s="49"/>
      <c r="H10" s="47" t="s">
        <v>22</v>
      </c>
      <c r="I10" s="49"/>
      <c r="J10" s="47" t="s">
        <v>23</v>
      </c>
      <c r="K10" s="49"/>
      <c r="L10" s="47" t="s">
        <v>24</v>
      </c>
      <c r="M10" s="48"/>
      <c r="N10" s="48"/>
      <c r="O10" s="49"/>
      <c r="P10" s="47" t="s">
        <v>25</v>
      </c>
      <c r="Q10" s="49"/>
      <c r="R10" s="26" t="s">
        <v>2</v>
      </c>
    </row>
    <row r="11" spans="1:18" ht="33" customHeight="1">
      <c r="A11" s="25" t="s">
        <v>3</v>
      </c>
      <c r="B11" s="74" t="s">
        <v>18</v>
      </c>
      <c r="C11" s="75"/>
      <c r="D11" s="76"/>
      <c r="E11" s="25">
        <v>4</v>
      </c>
      <c r="F11" s="44"/>
      <c r="G11" s="46"/>
      <c r="H11" s="21"/>
      <c r="I11" s="25" t="s">
        <v>20</v>
      </c>
      <c r="J11" s="21"/>
      <c r="K11" s="25" t="s">
        <v>21</v>
      </c>
      <c r="L11" s="44"/>
      <c r="M11" s="45"/>
      <c r="N11" s="45"/>
      <c r="O11" s="46"/>
      <c r="P11" s="72"/>
      <c r="Q11" s="73"/>
      <c r="R11" s="28">
        <f>IF(H11="○",8,IF(J11="○",12,""))</f>
      </c>
    </row>
    <row r="12" spans="1:21" ht="35.25" customHeight="1">
      <c r="A12" s="25" t="s">
        <v>4</v>
      </c>
      <c r="B12" s="66" t="s">
        <v>29</v>
      </c>
      <c r="C12" s="67"/>
      <c r="D12" s="68"/>
      <c r="E12" s="25">
        <v>5</v>
      </c>
      <c r="F12" s="21"/>
      <c r="G12" s="27" t="s">
        <v>26</v>
      </c>
      <c r="H12" s="21"/>
      <c r="I12" s="27" t="s">
        <v>27</v>
      </c>
      <c r="J12" s="21"/>
      <c r="K12" s="27" t="s">
        <v>28</v>
      </c>
      <c r="L12" s="21"/>
      <c r="M12" s="47" t="s">
        <v>61</v>
      </c>
      <c r="N12" s="48"/>
      <c r="O12" s="49"/>
      <c r="P12" s="72"/>
      <c r="Q12" s="73"/>
      <c r="R12" s="28">
        <f>IF(F12="○",5,IF(H12="○",10,IF(J12="○",15,IF(L12="○",25,""))))</f>
      </c>
      <c r="U12" s="19"/>
    </row>
    <row r="13" spans="1:21" ht="35.25" customHeight="1">
      <c r="A13" s="25" t="s">
        <v>5</v>
      </c>
      <c r="B13" s="74" t="s">
        <v>19</v>
      </c>
      <c r="C13" s="75"/>
      <c r="D13" s="76"/>
      <c r="E13" s="30">
        <v>5</v>
      </c>
      <c r="F13" s="31"/>
      <c r="G13" s="30" t="s">
        <v>30</v>
      </c>
      <c r="H13" s="31"/>
      <c r="I13" s="30" t="s">
        <v>31</v>
      </c>
      <c r="J13" s="31"/>
      <c r="K13" s="30" t="s">
        <v>55</v>
      </c>
      <c r="L13" s="31"/>
      <c r="M13" s="47" t="s">
        <v>54</v>
      </c>
      <c r="N13" s="48"/>
      <c r="O13" s="49"/>
      <c r="P13" s="72"/>
      <c r="Q13" s="73"/>
      <c r="R13" s="32">
        <f>IF(F13="○",5,IF(H13="○",10,IF(J13="○",15,IF(L13="○",25,""))))</f>
      </c>
      <c r="U13" s="19"/>
    </row>
    <row r="14" spans="1:18" ht="27.75" customHeight="1">
      <c r="A14" s="41" t="s">
        <v>15</v>
      </c>
      <c r="B14" s="42"/>
      <c r="C14" s="42"/>
      <c r="D14" s="43"/>
      <c r="E14" s="53" t="s">
        <v>35</v>
      </c>
      <c r="F14" s="54"/>
      <c r="G14" s="54"/>
      <c r="H14" s="54"/>
      <c r="I14" s="54"/>
      <c r="J14" s="54"/>
      <c r="K14" s="54"/>
      <c r="L14" s="54"/>
      <c r="M14" s="54"/>
      <c r="N14" s="54"/>
      <c r="O14" s="54"/>
      <c r="P14" s="54"/>
      <c r="Q14" s="55"/>
      <c r="R14" s="33">
        <f>IF(SUM(R11:R13)=0,"",SUM(R11:R13))</f>
      </c>
    </row>
    <row r="15" spans="1:18" ht="21" customHeight="1">
      <c r="A15" s="34"/>
      <c r="B15" s="35" t="s">
        <v>84</v>
      </c>
      <c r="C15" s="34"/>
      <c r="D15" s="35"/>
      <c r="E15" s="34"/>
      <c r="F15" s="34"/>
      <c r="G15" s="34"/>
      <c r="H15" s="34"/>
      <c r="I15" s="34"/>
      <c r="J15" s="34"/>
      <c r="K15" s="34"/>
      <c r="L15" s="36"/>
      <c r="M15" s="36"/>
      <c r="N15" s="36"/>
      <c r="O15" s="36"/>
      <c r="P15" s="36"/>
      <c r="Q15" s="36"/>
      <c r="R15" s="37"/>
    </row>
    <row r="16" spans="1:18" ht="21" customHeight="1">
      <c r="A16" s="34"/>
      <c r="B16" s="35"/>
      <c r="C16" s="34"/>
      <c r="D16" s="35"/>
      <c r="E16" s="34"/>
      <c r="F16" s="34"/>
      <c r="G16" s="34"/>
      <c r="H16" s="34"/>
      <c r="I16" s="34"/>
      <c r="J16" s="34"/>
      <c r="K16" s="34"/>
      <c r="L16" s="36"/>
      <c r="M16" s="36"/>
      <c r="N16" s="36"/>
      <c r="O16" s="36"/>
      <c r="P16" s="36"/>
      <c r="Q16" s="36"/>
      <c r="R16" s="37"/>
    </row>
    <row r="17" spans="1:18" ht="22.5" customHeight="1">
      <c r="A17" s="56" t="s">
        <v>33</v>
      </c>
      <c r="B17" s="56"/>
      <c r="C17" s="56"/>
      <c r="D17" s="56"/>
      <c r="E17" s="56"/>
      <c r="F17" s="56"/>
      <c r="G17" s="56"/>
      <c r="H17" s="56"/>
      <c r="I17" s="56"/>
      <c r="J17" s="56"/>
      <c r="K17" s="56"/>
      <c r="L17" s="56"/>
      <c r="M17" s="56"/>
      <c r="N17" s="56"/>
      <c r="O17" s="56"/>
      <c r="P17" s="56"/>
      <c r="Q17" s="56"/>
      <c r="R17" s="56"/>
    </row>
    <row r="18" spans="1:18" ht="2.25" customHeight="1">
      <c r="A18" s="38"/>
      <c r="B18" s="38"/>
      <c r="C18" s="38"/>
      <c r="D18" s="38"/>
      <c r="E18" s="38"/>
      <c r="F18" s="38"/>
      <c r="G18" s="38"/>
      <c r="H18" s="38"/>
      <c r="I18" s="38"/>
      <c r="J18" s="38"/>
      <c r="K18" s="38"/>
      <c r="L18" s="38"/>
      <c r="M18" s="38"/>
      <c r="N18" s="38"/>
      <c r="O18" s="38"/>
      <c r="P18" s="38"/>
      <c r="Q18" s="38"/>
      <c r="R18" s="38"/>
    </row>
    <row r="19" spans="1:18" ht="62.25" customHeight="1">
      <c r="A19" s="25"/>
      <c r="B19" s="69" t="s">
        <v>9</v>
      </c>
      <c r="C19" s="70"/>
      <c r="D19" s="71"/>
      <c r="E19" s="26" t="s">
        <v>1</v>
      </c>
      <c r="F19" s="47" t="s">
        <v>11</v>
      </c>
      <c r="G19" s="49"/>
      <c r="H19" s="47" t="s">
        <v>22</v>
      </c>
      <c r="I19" s="49"/>
      <c r="J19" s="47" t="s">
        <v>23</v>
      </c>
      <c r="K19" s="49"/>
      <c r="L19" s="47" t="s">
        <v>24</v>
      </c>
      <c r="M19" s="48"/>
      <c r="N19" s="48"/>
      <c r="O19" s="49"/>
      <c r="P19" s="47" t="s">
        <v>25</v>
      </c>
      <c r="Q19" s="49"/>
      <c r="R19" s="26" t="s">
        <v>2</v>
      </c>
    </row>
    <row r="20" spans="1:21" ht="27" customHeight="1">
      <c r="A20" s="25" t="s">
        <v>6</v>
      </c>
      <c r="B20" s="66" t="s">
        <v>34</v>
      </c>
      <c r="C20" s="67"/>
      <c r="D20" s="68"/>
      <c r="E20" s="25">
        <v>2</v>
      </c>
      <c r="F20" s="21"/>
      <c r="G20" s="27" t="s">
        <v>43</v>
      </c>
      <c r="H20" s="21"/>
      <c r="I20" s="27">
        <v>3</v>
      </c>
      <c r="J20" s="21"/>
      <c r="K20" s="27">
        <v>4</v>
      </c>
      <c r="L20" s="21"/>
      <c r="M20" s="47" t="s">
        <v>44</v>
      </c>
      <c r="N20" s="48"/>
      <c r="O20" s="49"/>
      <c r="P20" s="57"/>
      <c r="Q20" s="59"/>
      <c r="R20" s="28">
        <f>IF(F20="○",2,IF(H20="○",4,IF(J20="○",6,IF(L20="○",10,""))))</f>
      </c>
      <c r="U20" s="19"/>
    </row>
    <row r="21" spans="1:21" ht="27" customHeight="1">
      <c r="A21" s="25" t="s">
        <v>77</v>
      </c>
      <c r="B21" s="66" t="s">
        <v>8</v>
      </c>
      <c r="C21" s="67"/>
      <c r="D21" s="68"/>
      <c r="E21" s="25">
        <v>2</v>
      </c>
      <c r="F21" s="21"/>
      <c r="G21" s="27" t="s">
        <v>10</v>
      </c>
      <c r="H21" s="21"/>
      <c r="I21" s="27" t="s">
        <v>12</v>
      </c>
      <c r="J21" s="21"/>
      <c r="K21" s="27" t="s">
        <v>38</v>
      </c>
      <c r="L21" s="44"/>
      <c r="M21" s="45"/>
      <c r="N21" s="45"/>
      <c r="O21" s="46"/>
      <c r="P21" s="57"/>
      <c r="Q21" s="59"/>
      <c r="R21" s="28">
        <f>IF(F21="○",2,IF(H21="○",4,IF(J21="○",6,"")))</f>
      </c>
      <c r="U21" s="19"/>
    </row>
    <row r="22" spans="1:21" ht="27" customHeight="1">
      <c r="A22" s="25" t="s">
        <v>78</v>
      </c>
      <c r="B22" s="66" t="s">
        <v>47</v>
      </c>
      <c r="C22" s="67"/>
      <c r="D22" s="68"/>
      <c r="E22" s="25">
        <v>6</v>
      </c>
      <c r="F22" s="21"/>
      <c r="G22" s="27" t="s">
        <v>39</v>
      </c>
      <c r="H22" s="44"/>
      <c r="I22" s="46"/>
      <c r="J22" s="44"/>
      <c r="K22" s="46"/>
      <c r="L22" s="44"/>
      <c r="M22" s="45"/>
      <c r="N22" s="45"/>
      <c r="O22" s="46"/>
      <c r="P22" s="57"/>
      <c r="Q22" s="59"/>
      <c r="R22" s="33">
        <f>IF(F22="○",6,"")</f>
      </c>
      <c r="U22" s="19"/>
    </row>
    <row r="23" spans="1:21" ht="27" customHeight="1">
      <c r="A23" s="25" t="s">
        <v>79</v>
      </c>
      <c r="B23" s="66" t="s">
        <v>62</v>
      </c>
      <c r="C23" s="67"/>
      <c r="D23" s="68"/>
      <c r="E23" s="25">
        <v>2</v>
      </c>
      <c r="F23" s="21"/>
      <c r="G23" s="27" t="s">
        <v>37</v>
      </c>
      <c r="H23" s="21"/>
      <c r="I23" s="27" t="s">
        <v>40</v>
      </c>
      <c r="J23" s="44"/>
      <c r="K23" s="46"/>
      <c r="L23" s="21"/>
      <c r="M23" s="50" t="s">
        <v>73</v>
      </c>
      <c r="N23" s="51"/>
      <c r="O23" s="52"/>
      <c r="P23" s="57"/>
      <c r="Q23" s="59"/>
      <c r="R23" s="28">
        <f>IF(F23="○",2,0)+IF(H23="○",4,0)+IF(L23="○",10,0)</f>
        <v>0</v>
      </c>
      <c r="U23" s="19"/>
    </row>
    <row r="24" spans="1:21" ht="27" customHeight="1">
      <c r="A24" s="25" t="s">
        <v>80</v>
      </c>
      <c r="B24" s="66" t="s">
        <v>50</v>
      </c>
      <c r="C24" s="67"/>
      <c r="D24" s="68"/>
      <c r="E24" s="25">
        <v>2</v>
      </c>
      <c r="F24" s="21"/>
      <c r="G24" s="27" t="s">
        <v>56</v>
      </c>
      <c r="H24" s="21"/>
      <c r="I24" s="27" t="s">
        <v>59</v>
      </c>
      <c r="J24" s="21"/>
      <c r="K24" s="27" t="s">
        <v>60</v>
      </c>
      <c r="L24" s="44"/>
      <c r="M24" s="45"/>
      <c r="N24" s="45"/>
      <c r="O24" s="46"/>
      <c r="P24" s="57"/>
      <c r="Q24" s="59"/>
      <c r="R24" s="28">
        <f>IF(F24="○",2,0)+IF(H24="○",4,0)+IF(J24="○",6,0)</f>
        <v>0</v>
      </c>
      <c r="U24" s="19"/>
    </row>
    <row r="25" spans="1:21" ht="27" customHeight="1">
      <c r="A25" s="25" t="s">
        <v>81</v>
      </c>
      <c r="B25" s="66" t="s">
        <v>46</v>
      </c>
      <c r="C25" s="67"/>
      <c r="D25" s="68"/>
      <c r="E25" s="25">
        <v>15</v>
      </c>
      <c r="F25" s="21"/>
      <c r="G25" s="27" t="s">
        <v>41</v>
      </c>
      <c r="H25" s="44"/>
      <c r="I25" s="46"/>
      <c r="J25" s="44"/>
      <c r="K25" s="46"/>
      <c r="L25" s="44"/>
      <c r="M25" s="45"/>
      <c r="N25" s="45"/>
      <c r="O25" s="46"/>
      <c r="P25" s="57"/>
      <c r="Q25" s="59"/>
      <c r="R25" s="33">
        <f>IF(F25="○",15,"")</f>
      </c>
      <c r="U25" s="19"/>
    </row>
    <row r="26" spans="1:21" ht="27" customHeight="1">
      <c r="A26" s="25" t="s">
        <v>13</v>
      </c>
      <c r="B26" s="66" t="s">
        <v>53</v>
      </c>
      <c r="C26" s="67"/>
      <c r="D26" s="68"/>
      <c r="E26" s="25">
        <v>4</v>
      </c>
      <c r="F26" s="44"/>
      <c r="G26" s="46"/>
      <c r="H26" s="44"/>
      <c r="I26" s="46"/>
      <c r="J26" s="21"/>
      <c r="K26" s="27" t="s">
        <v>57</v>
      </c>
      <c r="L26" s="21"/>
      <c r="M26" s="47" t="s">
        <v>58</v>
      </c>
      <c r="N26" s="48"/>
      <c r="O26" s="49"/>
      <c r="P26" s="57"/>
      <c r="Q26" s="59"/>
      <c r="R26" s="33">
        <f>IF(J26="○",12,0)+IF(L26="○",20,0)</f>
        <v>0</v>
      </c>
      <c r="U26" s="19"/>
    </row>
    <row r="27" spans="1:33" ht="27" customHeight="1">
      <c r="A27" s="25" t="s">
        <v>82</v>
      </c>
      <c r="B27" s="66" t="s">
        <v>66</v>
      </c>
      <c r="C27" s="67"/>
      <c r="D27" s="68"/>
      <c r="E27" s="25">
        <v>20</v>
      </c>
      <c r="F27" s="21"/>
      <c r="G27" s="27" t="s">
        <v>42</v>
      </c>
      <c r="H27" s="44"/>
      <c r="I27" s="46"/>
      <c r="J27" s="44"/>
      <c r="K27" s="46"/>
      <c r="L27" s="44"/>
      <c r="M27" s="45"/>
      <c r="N27" s="45"/>
      <c r="O27" s="46"/>
      <c r="P27" s="57"/>
      <c r="Q27" s="59"/>
      <c r="R27" s="28">
        <f>IF(F27="○",20,"")</f>
      </c>
      <c r="U27" s="19"/>
      <c r="AG27" s="13"/>
    </row>
    <row r="28" spans="1:18" ht="36" customHeight="1">
      <c r="A28" s="25" t="s">
        <v>83</v>
      </c>
      <c r="B28" s="66" t="s">
        <v>74</v>
      </c>
      <c r="C28" s="67"/>
      <c r="D28" s="68"/>
      <c r="E28" s="25">
        <v>1</v>
      </c>
      <c r="F28" s="81"/>
      <c r="G28" s="27" t="s">
        <v>48</v>
      </c>
      <c r="H28" s="81"/>
      <c r="I28" s="39" t="s">
        <v>49</v>
      </c>
      <c r="J28" s="81"/>
      <c r="K28" s="29" t="s">
        <v>51</v>
      </c>
      <c r="L28" s="44"/>
      <c r="M28" s="45"/>
      <c r="N28" s="45"/>
      <c r="O28" s="46"/>
      <c r="P28" s="57"/>
      <c r="Q28" s="59"/>
      <c r="R28" s="28">
        <f>(F28*1)+(H28*2)+(J28*3)</f>
        <v>0</v>
      </c>
    </row>
    <row r="29" spans="1:18" ht="28.5" customHeight="1">
      <c r="A29" s="41" t="s">
        <v>15</v>
      </c>
      <c r="B29" s="42"/>
      <c r="C29" s="42"/>
      <c r="D29" s="43"/>
      <c r="E29" s="41" t="s">
        <v>36</v>
      </c>
      <c r="F29" s="42"/>
      <c r="G29" s="42"/>
      <c r="H29" s="42"/>
      <c r="I29" s="42"/>
      <c r="J29" s="42"/>
      <c r="K29" s="42"/>
      <c r="L29" s="42"/>
      <c r="M29" s="42"/>
      <c r="N29" s="42"/>
      <c r="O29" s="42"/>
      <c r="P29" s="42"/>
      <c r="Q29" s="43"/>
      <c r="R29" s="33">
        <f>IF(SUM(R20:R28)=0,"",SUM(R20:R28))</f>
      </c>
    </row>
    <row r="30" ht="20.25" customHeight="1">
      <c r="B30" s="19" t="s">
        <v>97</v>
      </c>
    </row>
    <row r="31" spans="2:17" ht="15.75">
      <c r="B31" s="21"/>
      <c r="C31" s="19" t="s">
        <v>0</v>
      </c>
      <c r="L31" s="20"/>
      <c r="M31" s="20"/>
      <c r="N31" s="15"/>
      <c r="Q31" s="15"/>
    </row>
    <row r="32" spans="2:17" ht="15.75">
      <c r="B32" s="81"/>
      <c r="C32" s="19" t="s">
        <v>52</v>
      </c>
      <c r="L32" s="20"/>
      <c r="M32" s="20"/>
      <c r="N32" s="15"/>
      <c r="Q32" s="15"/>
    </row>
    <row r="33" spans="2:17" ht="15.75">
      <c r="B33" s="13"/>
      <c r="C33" s="19"/>
      <c r="L33" s="20"/>
      <c r="M33" s="20"/>
      <c r="N33" s="15"/>
      <c r="Q33" s="15"/>
    </row>
    <row r="34" spans="2:18" ht="36.75" customHeight="1">
      <c r="B34" s="40" t="s">
        <v>101</v>
      </c>
      <c r="C34" s="40"/>
      <c r="D34" s="40"/>
      <c r="E34" s="40"/>
      <c r="F34" s="40"/>
      <c r="G34" s="40"/>
      <c r="H34" s="40"/>
      <c r="I34" s="40"/>
      <c r="J34" s="40"/>
      <c r="K34" s="40"/>
      <c r="L34" s="40"/>
      <c r="M34" s="40"/>
      <c r="N34" s="40"/>
      <c r="O34" s="40"/>
      <c r="P34" s="40"/>
      <c r="Q34" s="40"/>
      <c r="R34" s="40"/>
    </row>
    <row r="35" spans="2:17" ht="15.75">
      <c r="B35" s="13"/>
      <c r="C35" s="19"/>
      <c r="L35" s="20"/>
      <c r="M35" s="20"/>
      <c r="N35" s="15"/>
      <c r="Q35" s="15"/>
    </row>
    <row r="36" spans="2:17" ht="15.75">
      <c r="B36" s="13" t="s">
        <v>75</v>
      </c>
      <c r="C36" s="19"/>
      <c r="L36" s="20"/>
      <c r="M36" s="20"/>
      <c r="N36" s="15"/>
      <c r="Q36" s="15"/>
    </row>
    <row r="37" spans="2:17" ht="15.75">
      <c r="B37" s="13"/>
      <c r="C37" s="19"/>
      <c r="L37" s="20"/>
      <c r="M37" s="20"/>
      <c r="N37" s="15"/>
      <c r="Q37" s="15"/>
    </row>
    <row r="38" spans="2:17" ht="15.75">
      <c r="B38" s="13"/>
      <c r="C38" s="19"/>
      <c r="L38" s="20"/>
      <c r="M38" s="20"/>
      <c r="N38" s="15"/>
      <c r="Q38" s="15"/>
    </row>
    <row r="39" spans="2:17" ht="15.75">
      <c r="B39" s="13"/>
      <c r="C39" s="19"/>
      <c r="L39" s="20"/>
      <c r="M39" s="20"/>
      <c r="N39" s="15"/>
      <c r="Q39" s="15"/>
    </row>
    <row r="40" spans="2:17" ht="15.75">
      <c r="B40" s="13"/>
      <c r="C40" s="19"/>
      <c r="L40" s="20"/>
      <c r="M40" s="20"/>
      <c r="N40" s="15"/>
      <c r="Q40" s="15"/>
    </row>
    <row r="41" spans="2:3" ht="15.75">
      <c r="B41" s="17"/>
      <c r="C41" s="19"/>
    </row>
    <row r="42" spans="2:3" ht="15.75">
      <c r="B42" s="17"/>
      <c r="C42" s="19"/>
    </row>
    <row r="43" spans="2:3" ht="15.75">
      <c r="B43" s="17"/>
      <c r="C43" s="19"/>
    </row>
    <row r="44" ht="15.75">
      <c r="C44" s="19"/>
    </row>
    <row r="45" ht="15.75">
      <c r="C45" s="19"/>
    </row>
    <row r="46" spans="2:3" ht="15.75">
      <c r="B46" s="17"/>
      <c r="C46" s="19"/>
    </row>
  </sheetData>
  <sheetProtection/>
  <mergeCells count="71">
    <mergeCell ref="B28:D28"/>
    <mergeCell ref="L28:O28"/>
    <mergeCell ref="B20:D20"/>
    <mergeCell ref="L5:R5"/>
    <mergeCell ref="L22:O22"/>
    <mergeCell ref="P22:Q22"/>
    <mergeCell ref="Q1:R1"/>
    <mergeCell ref="A6:R6"/>
    <mergeCell ref="B10:D10"/>
    <mergeCell ref="F10:G10"/>
    <mergeCell ref="H10:I10"/>
    <mergeCell ref="J10:K10"/>
    <mergeCell ref="K3:K5"/>
    <mergeCell ref="B12:D12"/>
    <mergeCell ref="L10:O10"/>
    <mergeCell ref="P10:Q10"/>
    <mergeCell ref="L2:R2"/>
    <mergeCell ref="B11:D11"/>
    <mergeCell ref="F11:G11"/>
    <mergeCell ref="L11:O11"/>
    <mergeCell ref="P11:Q11"/>
    <mergeCell ref="L3:R3"/>
    <mergeCell ref="L4:R4"/>
    <mergeCell ref="M12:O12"/>
    <mergeCell ref="P12:Q12"/>
    <mergeCell ref="B13:D13"/>
    <mergeCell ref="M13:O13"/>
    <mergeCell ref="P13:Q13"/>
    <mergeCell ref="A14:D14"/>
    <mergeCell ref="E14:Q14"/>
    <mergeCell ref="A17:R17"/>
    <mergeCell ref="P21:Q21"/>
    <mergeCell ref="B19:D19"/>
    <mergeCell ref="F19:G19"/>
    <mergeCell ref="H19:I19"/>
    <mergeCell ref="J19:K19"/>
    <mergeCell ref="L19:O19"/>
    <mergeCell ref="P19:Q19"/>
    <mergeCell ref="B21:D21"/>
    <mergeCell ref="L24:O24"/>
    <mergeCell ref="P24:Q24"/>
    <mergeCell ref="B22:D22"/>
    <mergeCell ref="H22:I22"/>
    <mergeCell ref="J22:K22"/>
    <mergeCell ref="M20:O20"/>
    <mergeCell ref="P20:Q20"/>
    <mergeCell ref="L21:O21"/>
    <mergeCell ref="B23:D23"/>
    <mergeCell ref="J23:K23"/>
    <mergeCell ref="B26:D26"/>
    <mergeCell ref="F26:G26"/>
    <mergeCell ref="H26:I26"/>
    <mergeCell ref="M26:O26"/>
    <mergeCell ref="P26:Q26"/>
    <mergeCell ref="M23:O23"/>
    <mergeCell ref="P23:Q23"/>
    <mergeCell ref="B24:D24"/>
    <mergeCell ref="L25:O25"/>
    <mergeCell ref="B25:D25"/>
    <mergeCell ref="B27:D27"/>
    <mergeCell ref="H27:I27"/>
    <mergeCell ref="J27:K27"/>
    <mergeCell ref="L27:O27"/>
    <mergeCell ref="P27:Q27"/>
    <mergeCell ref="H25:I25"/>
    <mergeCell ref="J25:K25"/>
    <mergeCell ref="P25:Q25"/>
    <mergeCell ref="B34:R34"/>
    <mergeCell ref="P28:Q28"/>
    <mergeCell ref="A29:D29"/>
    <mergeCell ref="E29:Q29"/>
  </mergeCells>
  <printOptions horizontalCentered="1"/>
  <pageMargins left="0.35433070866141736" right="0.1968503937007874" top="0.5511811023622047" bottom="0.2362204724409449" header="0.2362204724409449" footer="0.1968503937007874"/>
  <pageSetup horizontalDpi="300" verticalDpi="300" orientation="portrait" paperSize="9" scale="85" r:id="rId1"/>
</worksheet>
</file>

<file path=xl/worksheets/sheet2.xml><?xml version="1.0" encoding="utf-8"?>
<worksheet xmlns="http://schemas.openxmlformats.org/spreadsheetml/2006/main" xmlns:r="http://schemas.openxmlformats.org/officeDocument/2006/relationships">
  <sheetPr>
    <tabColor rgb="FF92D050"/>
  </sheetPr>
  <dimension ref="A1:C17"/>
  <sheetViews>
    <sheetView zoomScalePageLayoutView="0" workbookViewId="0" topLeftCell="A7">
      <selection activeCell="D7" sqref="D7"/>
    </sheetView>
  </sheetViews>
  <sheetFormatPr defaultColWidth="9.00390625" defaultRowHeight="13.5"/>
  <cols>
    <col min="1" max="1" width="4.625" style="0" customWidth="1"/>
    <col min="2" max="2" width="21.25390625" style="0" customWidth="1"/>
    <col min="3" max="3" width="66.625" style="0" customWidth="1"/>
  </cols>
  <sheetData>
    <row r="1" spans="1:3" ht="13.5">
      <c r="A1" s="64" t="s">
        <v>68</v>
      </c>
      <c r="B1" s="64"/>
      <c r="C1" s="64"/>
    </row>
    <row r="2" spans="1:3" ht="13.5">
      <c r="A2" s="64"/>
      <c r="B2" s="64"/>
      <c r="C2" s="64"/>
    </row>
    <row r="3" spans="1:3" ht="24" customHeight="1">
      <c r="A3" s="65" t="s">
        <v>100</v>
      </c>
      <c r="B3" s="65"/>
      <c r="C3" s="65"/>
    </row>
    <row r="5" ht="13.5">
      <c r="A5" t="s">
        <v>63</v>
      </c>
    </row>
    <row r="6" spans="1:3" ht="13.5">
      <c r="A6" s="7"/>
      <c r="B6" s="3" t="s">
        <v>9</v>
      </c>
      <c r="C6" s="3" t="s">
        <v>64</v>
      </c>
    </row>
    <row r="7" spans="1:3" ht="44.25" customHeight="1">
      <c r="A7" s="3" t="s">
        <v>85</v>
      </c>
      <c r="B7" s="5" t="s">
        <v>19</v>
      </c>
      <c r="C7" s="5" t="s">
        <v>72</v>
      </c>
    </row>
    <row r="8" spans="1:3" ht="16.5" customHeight="1">
      <c r="A8" s="9" t="s">
        <v>98</v>
      </c>
      <c r="B8" s="8"/>
      <c r="C8" s="8"/>
    </row>
    <row r="9" spans="1:3" ht="29.25" customHeight="1">
      <c r="A9" s="1"/>
      <c r="B9" s="1"/>
      <c r="C9" s="1"/>
    </row>
    <row r="10" spans="1:3" ht="15" customHeight="1">
      <c r="A10" s="2" t="s">
        <v>86</v>
      </c>
      <c r="B10" s="1"/>
      <c r="C10" s="1"/>
    </row>
    <row r="11" spans="1:3" ht="15" customHeight="1">
      <c r="A11" s="7"/>
      <c r="B11" s="3" t="s">
        <v>9</v>
      </c>
      <c r="C11" s="3" t="s">
        <v>64</v>
      </c>
    </row>
    <row r="12" spans="1:3" ht="33" customHeight="1">
      <c r="A12" s="3" t="s">
        <v>45</v>
      </c>
      <c r="B12" s="6" t="s">
        <v>65</v>
      </c>
      <c r="C12" s="5" t="s">
        <v>70</v>
      </c>
    </row>
    <row r="13" spans="1:3" ht="99" customHeight="1">
      <c r="A13" s="3" t="s">
        <v>7</v>
      </c>
      <c r="B13" s="10" t="s">
        <v>87</v>
      </c>
      <c r="C13" s="5" t="s">
        <v>88</v>
      </c>
    </row>
    <row r="14" spans="1:3" ht="98.25" customHeight="1">
      <c r="A14" s="3" t="s">
        <v>89</v>
      </c>
      <c r="B14" s="6" t="s">
        <v>53</v>
      </c>
      <c r="C14" s="5" t="s">
        <v>71</v>
      </c>
    </row>
    <row r="15" spans="1:3" ht="105.75" customHeight="1">
      <c r="A15" s="3" t="s">
        <v>90</v>
      </c>
      <c r="B15" s="6" t="s">
        <v>66</v>
      </c>
      <c r="C15" s="5" t="s">
        <v>69</v>
      </c>
    </row>
    <row r="16" spans="1:3" ht="111" customHeight="1">
      <c r="A16" s="3" t="s">
        <v>91</v>
      </c>
      <c r="B16" s="6" t="s">
        <v>67</v>
      </c>
      <c r="C16" s="5" t="s">
        <v>76</v>
      </c>
    </row>
    <row r="17" spans="1:3" ht="13.5">
      <c r="A17" s="9" t="s">
        <v>99</v>
      </c>
      <c r="B17" s="4"/>
      <c r="C17" s="1"/>
    </row>
    <row r="18" ht="29.25" customHeight="1"/>
    <row r="19" ht="29.25" customHeight="1"/>
    <row r="20" ht="29.25" customHeight="1"/>
    <row r="21" ht="29.25" customHeight="1"/>
    <row r="22" ht="29.25" customHeight="1"/>
    <row r="23" ht="29.25" customHeight="1"/>
    <row r="24" ht="29.25" customHeight="1"/>
  </sheetData>
  <sheetProtection/>
  <mergeCells count="2">
    <mergeCell ref="A1:C2"/>
    <mergeCell ref="A3:C3"/>
  </mergeCells>
  <printOptions horizontalCentered="1"/>
  <pageMargins left="0.7086614173228347" right="0.7086614173228347" top="0.7480314960629921" bottom="0.7480314960629921" header="0.31496062992125984" footer="0.31496062992125984"/>
  <pageSetup horizontalDpi="600" verticalDpi="600" orientation="portrait" paperSize="9" scale="8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sangakukeiri</dc:creator>
  <cp:keywords/>
  <dc:description/>
  <cp:lastModifiedBy>臨床研究センターNo.44</cp:lastModifiedBy>
  <cp:lastPrinted>2019-02-22T06:19:44Z</cp:lastPrinted>
  <dcterms:created xsi:type="dcterms:W3CDTF">2008-02-18T09:59:37Z</dcterms:created>
  <dcterms:modified xsi:type="dcterms:W3CDTF">2023-04-26T03:50:51Z</dcterms:modified>
  <cp:category/>
  <cp:version/>
  <cp:contentType/>
  <cp:contentStatus/>
</cp:coreProperties>
</file>