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A8CCF610-4019-4AB8-A0E8-99CC9E7A33CE}" xr6:coauthVersionLast="47" xr6:coauthVersionMax="47" xr10:uidLastSave="{00000000-0000-0000-0000-000000000000}"/>
  <bookViews>
    <workbookView xWindow="0" yWindow="1005" windowWidth="28515" windowHeight="14475" tabRatio="851" firstSheet="2" activeTab="3" xr2:uid="{00000000-000D-0000-FFFF-FFFF00000000}"/>
  </bookViews>
  <sheets>
    <sheet name="山口大学様式1_治験計画の概要" sheetId="2" r:id="rId1"/>
    <sheet name="山大様式4-1_研究経費ポイント表－製販後臨床試験・医薬品－" sheetId="3" r:id="rId2"/>
    <sheet name="山大様式4-6_治験薬管理費ポイント表－製販後臨床試験・医薬品" sheetId="4" r:id="rId3"/>
    <sheet name="山口大学様式6_研究経費算定内訳書＜契約単位＞" sheetId="5" r:id="rId4"/>
    <sheet name="山口大学様式6_研究経費算定内訳書＜症例単位＞" sheetId="6" r:id="rId5"/>
  </sheets>
  <definedNames>
    <definedName name="_xlnm.Print_Area" localSheetId="0">山口大学様式1_治験計画の概要!$A$1:$H$133</definedName>
    <definedName name="_xlnm.Print_Area" localSheetId="3">'山口大学様式6_研究経費算定内訳書＜契約単位＞'!$A$1:$H$48</definedName>
    <definedName name="_xlnm.Print_Area" localSheetId="2">'山大様式4-6_治験薬管理費ポイント表－製販後臨床試験・医薬品'!$A$1:$Q$35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0" i="5" l="1"/>
  <c r="F20" i="5"/>
  <c r="G20" i="5" s="1"/>
  <c r="G27" i="5" s="1"/>
  <c r="G23" i="5"/>
  <c r="D11" i="5"/>
  <c r="D10" i="5"/>
  <c r="D9" i="5"/>
  <c r="D8" i="5"/>
  <c r="E7" i="5"/>
  <c r="D7" i="5"/>
  <c r="D6" i="5"/>
  <c r="H2" i="5"/>
  <c r="G40" i="5" l="1"/>
  <c r="G29" i="5"/>
  <c r="G45" i="5" l="1"/>
  <c r="G47" i="5" s="1"/>
  <c r="G48" i="5" s="1"/>
  <c r="G44" i="5"/>
  <c r="G46" i="5"/>
  <c r="G30" i="5"/>
  <c r="G31" i="5" s="1"/>
  <c r="G32" i="5" s="1"/>
  <c r="D18" i="6" l="1"/>
  <c r="L2" i="4"/>
  <c r="L2" i="3"/>
  <c r="D17" i="6" l="1"/>
  <c r="D16" i="6"/>
  <c r="H1" i="6" l="1"/>
  <c r="G42" i="6"/>
  <c r="G43" i="6" s="1"/>
  <c r="G33" i="6"/>
  <c r="G34" i="6" s="1"/>
  <c r="G35" i="6" s="1"/>
  <c r="G36" i="6" s="1"/>
  <c r="G32" i="6"/>
  <c r="G23" i="6"/>
  <c r="G24" i="6" s="1"/>
  <c r="Q29" i="4"/>
  <c r="Q28" i="4"/>
  <c r="Q27" i="4"/>
  <c r="Q26" i="4"/>
  <c r="Q25" i="4"/>
  <c r="Q24" i="4"/>
  <c r="Q23" i="4"/>
  <c r="Q22" i="4"/>
  <c r="Q21" i="4"/>
  <c r="Q14" i="4"/>
  <c r="Q13" i="4"/>
  <c r="Q12" i="4"/>
  <c r="R30" i="3"/>
  <c r="R29" i="3"/>
  <c r="R28" i="3"/>
  <c r="R27" i="3"/>
  <c r="R26" i="3"/>
  <c r="R25" i="3"/>
  <c r="R24" i="3"/>
  <c r="R23" i="3"/>
  <c r="R22" i="3"/>
  <c r="R21" i="3"/>
  <c r="R19" i="3"/>
  <c r="R18" i="3"/>
  <c r="R17" i="3"/>
  <c r="R16" i="3"/>
  <c r="R15" i="3"/>
  <c r="R14" i="3"/>
  <c r="R13" i="3"/>
  <c r="R12" i="3"/>
  <c r="R11" i="3"/>
  <c r="D38" i="2"/>
  <c r="R32" i="3" l="1"/>
  <c r="Q30" i="4"/>
  <c r="F7" i="6" s="1"/>
  <c r="G7" i="6" s="1"/>
  <c r="Q15" i="4"/>
  <c r="G25" i="6"/>
  <c r="G26" i="6"/>
  <c r="G27" i="6" s="1"/>
  <c r="G44" i="6"/>
  <c r="G45" i="6" s="1"/>
  <c r="G46" i="6" s="1"/>
  <c r="F5" i="6" l="1"/>
  <c r="G5" i="6" s="1"/>
  <c r="F6" i="6"/>
  <c r="G6" i="6" s="1"/>
  <c r="G8" i="6" l="1"/>
  <c r="G9" i="6" s="1"/>
  <c r="G10" i="6" l="1"/>
  <c r="G11" i="6" s="1"/>
  <c r="G12" i="6" s="1"/>
  <c r="G17" i="6" l="1"/>
  <c r="G18" i="6"/>
  <c r="G16"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 authorId="0" shapeId="0" xr:uid="{00000000-0006-0000-0000-000001000000}">
      <text>
        <r>
          <rPr>
            <b/>
            <sz val="9"/>
            <color indexed="81"/>
            <rFont val="BIZ UDPゴシック"/>
            <family val="3"/>
            <charset val="128"/>
          </rPr>
          <t>作成者:</t>
        </r>
        <r>
          <rPr>
            <sz val="9"/>
            <color indexed="81"/>
            <rFont val="BIZ UDPゴシック"/>
            <family val="3"/>
            <charset val="128"/>
          </rPr>
          <t xml:space="preserve">
新規の場合は、治験事務局にお問い合わせください。</t>
        </r>
      </text>
    </comment>
    <comment ref="C16" authorId="0" shapeId="0" xr:uid="{00000000-0006-0000-0000-000002000000}">
      <text>
        <r>
          <rPr>
            <b/>
            <sz val="9"/>
            <color indexed="81"/>
            <rFont val="BIZ UDPゴシック"/>
            <family val="3"/>
            <charset val="128"/>
          </rPr>
          <t>作成者:</t>
        </r>
        <r>
          <rPr>
            <sz val="9"/>
            <color indexed="81"/>
            <rFont val="BIZ UDPゴシック"/>
            <family val="3"/>
            <charset val="128"/>
          </rPr>
          <t xml:space="preserve">
プルダウン形式ですが、複数該当する場合には入力してください。</t>
        </r>
      </text>
    </comment>
    <comment ref="C22" authorId="0" shapeId="0" xr:uid="{00000000-0006-0000-0000-000003000000}">
      <text>
        <r>
          <rPr>
            <b/>
            <sz val="9"/>
            <color indexed="81"/>
            <rFont val="BIZ UDPゴシック"/>
            <family val="3"/>
            <charset val="128"/>
          </rPr>
          <t>作成者:</t>
        </r>
        <r>
          <rPr>
            <sz val="9"/>
            <color indexed="81"/>
            <rFont val="BIZ UDPゴシック"/>
            <family val="3"/>
            <charset val="128"/>
          </rPr>
          <t xml:space="preserve">
公開用の会議の概要、議事録には依頼者名を記載しますので、原則として
「○○株式会社の依頼による」という記載は不要です。</t>
        </r>
      </text>
    </comment>
    <comment ref="F37" authorId="0" shapeId="0" xr:uid="{00000000-0006-0000-0000-000004000000}">
      <text>
        <r>
          <rPr>
            <b/>
            <sz val="9"/>
            <color indexed="81"/>
            <rFont val="BIZ UDPゴシック"/>
            <family val="3"/>
            <charset val="128"/>
          </rPr>
          <t>作成者:</t>
        </r>
        <r>
          <rPr>
            <sz val="9"/>
            <color indexed="81"/>
            <rFont val="BIZ UDPゴシック"/>
            <family val="3"/>
            <charset val="128"/>
          </rPr>
          <t xml:space="preserve">
職名が不明な場合には、治験事務局までお問い合わせください。</t>
        </r>
      </text>
    </comment>
    <comment ref="C39" authorId="0" shapeId="0" xr:uid="{00000000-0006-0000-0000-000005000000}">
      <text>
        <r>
          <rPr>
            <b/>
            <sz val="9"/>
            <color indexed="81"/>
            <rFont val="BIZ UDPゴシック"/>
            <family val="3"/>
            <charset val="128"/>
          </rPr>
          <t>作成者:</t>
        </r>
        <r>
          <rPr>
            <sz val="9"/>
            <color indexed="81"/>
            <rFont val="BIZ UDPゴシック"/>
            <family val="3"/>
            <charset val="128"/>
          </rPr>
          <t xml:space="preserve">
行数が足りない場合には、適宜追加してください。</t>
        </r>
      </text>
    </comment>
    <comment ref="A59" authorId="0" shapeId="0" xr:uid="{00000000-0006-0000-0000-000006000000}">
      <text>
        <r>
          <rPr>
            <b/>
            <sz val="9"/>
            <color indexed="81"/>
            <rFont val="MS P ゴシック"/>
            <family val="3"/>
            <charset val="128"/>
          </rPr>
          <t>作成者:</t>
        </r>
        <r>
          <rPr>
            <sz val="9"/>
            <color indexed="81"/>
            <rFont val="MS P ゴシック"/>
            <family val="3"/>
            <charset val="128"/>
          </rPr>
          <t xml:space="preserve">
レセプトで必要な情報となります。</t>
        </r>
      </text>
    </comment>
    <comment ref="B62" authorId="0" shapeId="0" xr:uid="{00000000-0006-0000-0000-000007000000}">
      <text>
        <r>
          <rPr>
            <b/>
            <sz val="9"/>
            <color indexed="81"/>
            <rFont val="BIZ UDPゴシック"/>
            <family val="3"/>
            <charset val="128"/>
          </rPr>
          <t>作成者:</t>
        </r>
        <r>
          <rPr>
            <sz val="9"/>
            <color indexed="81"/>
            <rFont val="BIZ UDPゴシック"/>
            <family val="3"/>
            <charset val="128"/>
          </rPr>
          <t xml:space="preserve">
数値のみ入力してください。</t>
        </r>
      </text>
    </comment>
    <comment ref="B66" authorId="0" shapeId="0" xr:uid="{00000000-0006-0000-0000-000008000000}">
      <text>
        <r>
          <rPr>
            <b/>
            <sz val="9"/>
            <color indexed="81"/>
            <rFont val="BIZ UDPゴシック"/>
            <family val="3"/>
            <charset val="128"/>
          </rPr>
          <t>作成者:</t>
        </r>
        <r>
          <rPr>
            <sz val="9"/>
            <color indexed="81"/>
            <rFont val="BIZ UDPゴシック"/>
            <family val="3"/>
            <charset val="128"/>
          </rPr>
          <t xml:space="preserve">
数値のみ入力してください。</t>
        </r>
      </text>
    </comment>
    <comment ref="B71" authorId="0" shapeId="0" xr:uid="{00000000-0006-0000-0000-000009000000}">
      <text>
        <r>
          <rPr>
            <b/>
            <sz val="9"/>
            <color indexed="81"/>
            <rFont val="BIZ UDPゴシック"/>
            <family val="3"/>
            <charset val="128"/>
          </rPr>
          <t>作成者:</t>
        </r>
        <r>
          <rPr>
            <sz val="9"/>
            <color indexed="81"/>
            <rFont val="BIZ UDPゴシック"/>
            <family val="3"/>
            <charset val="128"/>
          </rPr>
          <t xml:space="preserve">
本院としては、初回IRBに契約締結できるようにしておりますので、初回IRB日をご記載ください。
ただし、初回IRB日に契約できないケースもありますので、その場合は本様式の何らかの更新時に、この点も更新いただければ幸いです。</t>
        </r>
      </text>
    </comment>
    <comment ref="B72" authorId="0" shapeId="0" xr:uid="{00000000-0006-0000-0000-00000A000000}">
      <text>
        <r>
          <rPr>
            <b/>
            <sz val="9"/>
            <color indexed="81"/>
            <rFont val="BIZ UDPゴシック"/>
            <family val="3"/>
            <charset val="128"/>
          </rPr>
          <t>作成者:</t>
        </r>
        <r>
          <rPr>
            <sz val="9"/>
            <color indexed="81"/>
            <rFont val="BIZ UDPゴシック"/>
            <family val="3"/>
            <charset val="128"/>
          </rPr>
          <t xml:space="preserve">
治験終了日が該当する年度末をご記載ください。</t>
        </r>
      </text>
    </comment>
    <comment ref="C77" authorId="0" shapeId="0" xr:uid="{00000000-0006-0000-0000-00000B000000}">
      <text>
        <r>
          <rPr>
            <b/>
            <sz val="9"/>
            <color indexed="81"/>
            <rFont val="BIZ UDPゴシック"/>
            <family val="3"/>
            <charset val="128"/>
          </rPr>
          <t>作成者:</t>
        </r>
        <r>
          <rPr>
            <sz val="9"/>
            <color indexed="81"/>
            <rFont val="BIZ UDPゴシック"/>
            <family val="3"/>
            <charset val="128"/>
          </rPr>
          <t xml:space="preserve">
プレスクリーニング有の場合において、プレスクリーニング脱落した場合は、脱落症例費のうち、24,000円を請求いたします。その後、スクリーニング脱落した場合は、36,000円請求いたします（最大で60,000円（税抜））。</t>
        </r>
      </text>
    </comment>
    <comment ref="B80" authorId="0" shapeId="0" xr:uid="{00000000-0006-0000-0000-00000C000000}">
      <text>
        <r>
          <rPr>
            <b/>
            <sz val="9"/>
            <color indexed="81"/>
            <rFont val="BIZ UDPゴシック"/>
            <family val="3"/>
            <charset val="128"/>
          </rPr>
          <t>作成者:</t>
        </r>
        <r>
          <rPr>
            <sz val="9"/>
            <color indexed="81"/>
            <rFont val="BIZ UDPゴシック"/>
            <family val="3"/>
            <charset val="128"/>
          </rPr>
          <t xml:space="preserve">
CRC業務についてご記載ください。</t>
        </r>
      </text>
    </comment>
    <comment ref="B89" authorId="0" shapeId="0" xr:uid="{00000000-0006-0000-0000-00000D000000}">
      <text>
        <r>
          <rPr>
            <b/>
            <sz val="9"/>
            <color indexed="81"/>
            <rFont val="BIZ UDPゴシック"/>
            <family val="3"/>
            <charset val="128"/>
          </rPr>
          <t>作成者:</t>
        </r>
        <r>
          <rPr>
            <sz val="9"/>
            <color indexed="81"/>
            <rFont val="BIZ UDPゴシック"/>
            <family val="3"/>
            <charset val="128"/>
          </rPr>
          <t xml:space="preserve">
1行目：郵便番号（000-0000）
2行目：都道府県から住所
3行目：ビル名等</t>
        </r>
      </text>
    </comment>
    <comment ref="B93" authorId="0" shapeId="0" xr:uid="{00000000-0006-0000-0000-00000E000000}">
      <text>
        <r>
          <rPr>
            <b/>
            <sz val="9"/>
            <color indexed="81"/>
            <rFont val="BIZ UDPゴシック"/>
            <family val="3"/>
            <charset val="128"/>
          </rPr>
          <t>作成者:</t>
        </r>
        <r>
          <rPr>
            <sz val="9"/>
            <color indexed="81"/>
            <rFont val="BIZ UDPゴシック"/>
            <family val="3"/>
            <charset val="128"/>
          </rPr>
          <t xml:space="preserve">
1行目：役職名
2行目：氏名</t>
        </r>
      </text>
    </comment>
    <comment ref="B95" authorId="0" shapeId="0" xr:uid="{00000000-0006-0000-0000-00000F000000}">
      <text>
        <r>
          <rPr>
            <b/>
            <sz val="9"/>
            <color indexed="81"/>
            <rFont val="BIZ UDPゴシック"/>
            <family val="3"/>
            <charset val="128"/>
          </rPr>
          <t>作成者:</t>
        </r>
        <r>
          <rPr>
            <sz val="9"/>
            <color indexed="81"/>
            <rFont val="BIZ UDPゴシック"/>
            <family val="3"/>
            <charset val="128"/>
          </rPr>
          <t xml:space="preserve">
1行目：郵便番号（000-0000）
2行目：都道府県から住所
3行目：ビル名等</t>
        </r>
      </text>
    </comment>
    <comment ref="A104" authorId="0" shapeId="0" xr:uid="{00000000-0006-0000-0000-000010000000}">
      <text>
        <r>
          <rPr>
            <b/>
            <sz val="10"/>
            <color indexed="81"/>
            <rFont val="BIZ UDPゴシック"/>
            <family val="3"/>
            <charset val="128"/>
          </rPr>
          <t>作成者:</t>
        </r>
        <r>
          <rPr>
            <sz val="10"/>
            <color indexed="81"/>
            <rFont val="BIZ UDPゴシック"/>
            <family val="3"/>
            <charset val="128"/>
          </rPr>
          <t xml:space="preserve">
契約書、IRB審査結果通知書等について、</t>
        </r>
        <r>
          <rPr>
            <b/>
            <sz val="10"/>
            <color indexed="81"/>
            <rFont val="BIZ UDPゴシック"/>
            <family val="3"/>
            <charset val="128"/>
          </rPr>
          <t>「9.担当者」と別</t>
        </r>
        <r>
          <rPr>
            <sz val="10"/>
            <color indexed="81"/>
            <rFont val="BIZ UDPゴシック"/>
            <family val="3"/>
            <charset val="128"/>
          </rPr>
          <t>に書類の送付先の指定がある場合は、入力してください。
※「9.担当者」と同一の場合は「同上」と記載</t>
        </r>
      </text>
    </comment>
    <comment ref="B104" authorId="0" shapeId="0" xr:uid="{00000000-0006-0000-0000-000011000000}">
      <text>
        <r>
          <rPr>
            <b/>
            <sz val="9"/>
            <color indexed="81"/>
            <rFont val="BIZ UDPゴシック"/>
            <family val="3"/>
            <charset val="128"/>
          </rPr>
          <t>作成者:</t>
        </r>
        <r>
          <rPr>
            <sz val="9"/>
            <color indexed="81"/>
            <rFont val="BIZ UDPゴシック"/>
            <family val="3"/>
            <charset val="128"/>
          </rPr>
          <t xml:space="preserve">
1行目：郵便番号（000-0000）
2行目：都道府県から住所
3行目：ビル名等</t>
        </r>
      </text>
    </comment>
    <comment ref="B114" authorId="0" shapeId="0" xr:uid="{00000000-0006-0000-0000-000012000000}">
      <text>
        <r>
          <rPr>
            <b/>
            <sz val="9"/>
            <color indexed="81"/>
            <rFont val="BIZ UDPゴシック"/>
            <family val="3"/>
            <charset val="128"/>
          </rPr>
          <t>作成者:</t>
        </r>
        <r>
          <rPr>
            <sz val="9"/>
            <color indexed="81"/>
            <rFont val="BIZ UDPゴシック"/>
            <family val="3"/>
            <charset val="128"/>
          </rPr>
          <t xml:space="preserve">
1行目：役職名
2行目：氏名</t>
        </r>
      </text>
    </comment>
    <comment ref="B116" authorId="0" shapeId="0" xr:uid="{00000000-0006-0000-0000-000013000000}">
      <text>
        <r>
          <rPr>
            <b/>
            <sz val="9"/>
            <color indexed="81"/>
            <rFont val="BIZ UDPゴシック"/>
            <family val="3"/>
            <charset val="128"/>
          </rPr>
          <t>作成者:</t>
        </r>
        <r>
          <rPr>
            <sz val="9"/>
            <color indexed="81"/>
            <rFont val="BIZ UDPゴシック"/>
            <family val="3"/>
            <charset val="128"/>
          </rPr>
          <t xml:space="preserve">
1行目：郵便番号（000-0000）
2行目：都道府県から住所
3行目：ビル名等</t>
        </r>
      </text>
    </comment>
    <comment ref="B122" authorId="0" shapeId="0" xr:uid="{00000000-0006-0000-0000-000014000000}">
      <text>
        <r>
          <rPr>
            <b/>
            <sz val="9"/>
            <color indexed="81"/>
            <rFont val="BIZ UDPゴシック"/>
            <family val="3"/>
            <charset val="128"/>
          </rPr>
          <t>作成者:</t>
        </r>
        <r>
          <rPr>
            <sz val="9"/>
            <color indexed="81"/>
            <rFont val="BIZ UDPゴシック"/>
            <family val="3"/>
            <charset val="128"/>
          </rPr>
          <t xml:space="preserve">
1行目：郵便番号（000-0000）
2行目：都道府県から住所
3行目：ビル名等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6" authorId="0" shapeId="0" xr:uid="{00000000-0006-0000-0400-000001000000}">
      <text>
        <r>
          <rPr>
            <b/>
            <sz val="9"/>
            <color indexed="81"/>
            <rFont val="MS P ゴシック"/>
            <family val="3"/>
            <charset val="128"/>
          </rPr>
          <t>作成者:</t>
        </r>
        <r>
          <rPr>
            <sz val="9"/>
            <color indexed="81"/>
            <rFont val="MS P ゴシック"/>
            <family val="3"/>
            <charset val="128"/>
          </rPr>
          <t xml:space="preserve">
SMO CRCが担当される場合は、ポイントを「0」とし、備考欄に「SMO導入のため」とご記載ください。</t>
        </r>
      </text>
    </comment>
  </commentList>
</comments>
</file>

<file path=xl/sharedStrings.xml><?xml version="1.0" encoding="utf-8"?>
<sst xmlns="http://schemas.openxmlformats.org/spreadsheetml/2006/main" count="627" uniqueCount="466">
  <si>
    <t>整理番号</t>
    <rPh sb="0" eb="2">
      <t>セイリ</t>
    </rPh>
    <rPh sb="2" eb="4">
      <t>バンゴウ</t>
    </rPh>
    <phoneticPr fontId="4"/>
  </si>
  <si>
    <t>区分</t>
    <rPh sb="0" eb="2">
      <t>クブン</t>
    </rPh>
    <phoneticPr fontId="4"/>
  </si>
  <si>
    <t>西暦</t>
    <rPh sb="0" eb="2">
      <t>セイレキ</t>
    </rPh>
    <phoneticPr fontId="4"/>
  </si>
  <si>
    <t>　　　　年　　　　月　　　　日</t>
    <phoneticPr fontId="4"/>
  </si>
  <si>
    <t>治　　験　　計　　画　　の　　概　　要</t>
    <rPh sb="0" eb="1">
      <t>オサム</t>
    </rPh>
    <rPh sb="3" eb="4">
      <t>シルシ</t>
    </rPh>
    <rPh sb="6" eb="7">
      <t>ケイ</t>
    </rPh>
    <rPh sb="9" eb="10">
      <t>ガ</t>
    </rPh>
    <rPh sb="15" eb="16">
      <t>オオムネ</t>
    </rPh>
    <rPh sb="18" eb="19">
      <t>ヨウ</t>
    </rPh>
    <phoneticPr fontId="4"/>
  </si>
  <si>
    <t>　1．研究の種別</t>
    <rPh sb="3" eb="5">
      <t>ケンキュウ</t>
    </rPh>
    <rPh sb="6" eb="8">
      <t>シュベツ</t>
    </rPh>
    <phoneticPr fontId="4"/>
  </si>
  <si>
    <t>□治験（□第Ⅰ相　　□第Ⅱ相　　□第Ⅱ相後期　　□第Ⅲ相）
□製造販売後臨床試験（試験薬提供　□有　　□無）</t>
    <phoneticPr fontId="4"/>
  </si>
  <si>
    <t>　2．研究の目的</t>
    <rPh sb="3" eb="5">
      <t>ケンキュウ</t>
    </rPh>
    <rPh sb="6" eb="8">
      <t>モクテキ</t>
    </rPh>
    <phoneticPr fontId="4"/>
  </si>
  <si>
    <t>□製造販売承認申請　　□製造販売承認事項一部変更承認申請
□その他（　　　　　　　　　　　　　　　　　　　　　　　　　　　　　　　　　　　）</t>
    <phoneticPr fontId="4"/>
  </si>
  <si>
    <t>　3．治験薬の名称
　　　及び剤形等</t>
    <rPh sb="3" eb="6">
      <t>チケンヤク</t>
    </rPh>
    <rPh sb="7" eb="9">
      <t>メイショウ</t>
    </rPh>
    <rPh sb="13" eb="14">
      <t>オヨ</t>
    </rPh>
    <rPh sb="15" eb="16">
      <t>ザイ</t>
    </rPh>
    <rPh sb="16" eb="17">
      <t>ケイ</t>
    </rPh>
    <rPh sb="17" eb="18">
      <t>トウ</t>
    </rPh>
    <phoneticPr fontId="4"/>
  </si>
  <si>
    <t>被験薬の化学名又は
識別番号（治験の場合）</t>
    <rPh sb="0" eb="2">
      <t>ヒケン</t>
    </rPh>
    <rPh sb="2" eb="3">
      <t>ヤク</t>
    </rPh>
    <rPh sb="4" eb="6">
      <t>カガク</t>
    </rPh>
    <rPh sb="6" eb="7">
      <t>メイ</t>
    </rPh>
    <rPh sb="7" eb="8">
      <t>マタ</t>
    </rPh>
    <rPh sb="10" eb="12">
      <t>シキベツ</t>
    </rPh>
    <rPh sb="12" eb="14">
      <t>バンゴウ</t>
    </rPh>
    <rPh sb="15" eb="17">
      <t>チケン</t>
    </rPh>
    <rPh sb="18" eb="20">
      <t>バアイ</t>
    </rPh>
    <phoneticPr fontId="4"/>
  </si>
  <si>
    <t>一般名</t>
    <rPh sb="0" eb="3">
      <t>イッパンメイ</t>
    </rPh>
    <phoneticPr fontId="4"/>
  </si>
  <si>
    <t>商品名（製販後の場合）</t>
    <rPh sb="0" eb="3">
      <t>ショウヒンメイ</t>
    </rPh>
    <rPh sb="4" eb="7">
      <t>セイハンゴ</t>
    </rPh>
    <rPh sb="8" eb="10">
      <t>バアイ</t>
    </rPh>
    <phoneticPr fontId="4"/>
  </si>
  <si>
    <t>剤形等</t>
    <rPh sb="0" eb="2">
      <t>ザイケイ</t>
    </rPh>
    <rPh sb="2" eb="3">
      <t>トウ</t>
    </rPh>
    <phoneticPr fontId="4"/>
  </si>
  <si>
    <t>成分及び分量</t>
    <rPh sb="0" eb="2">
      <t>セイブン</t>
    </rPh>
    <rPh sb="2" eb="3">
      <t>オヨ</t>
    </rPh>
    <rPh sb="4" eb="6">
      <t>ブンリョウ</t>
    </rPh>
    <phoneticPr fontId="4"/>
  </si>
  <si>
    <t>内服・注射・外用の別</t>
    <rPh sb="0" eb="2">
      <t>ナイフク</t>
    </rPh>
    <rPh sb="3" eb="5">
      <t>チュウシャ</t>
    </rPh>
    <rPh sb="6" eb="8">
      <t>ガイヨウ</t>
    </rPh>
    <rPh sb="9" eb="10">
      <t>ベツ</t>
    </rPh>
    <phoneticPr fontId="4"/>
  </si>
  <si>
    <t>　4．治験の内容①</t>
    <rPh sb="3" eb="5">
      <t>チケン</t>
    </rPh>
    <rPh sb="6" eb="8">
      <t>ナイヨウ</t>
    </rPh>
    <phoneticPr fontId="4"/>
  </si>
  <si>
    <t>対象疾患</t>
    <rPh sb="0" eb="2">
      <t>タイショウ</t>
    </rPh>
    <rPh sb="2" eb="4">
      <t>シッカン</t>
    </rPh>
    <phoneticPr fontId="4"/>
  </si>
  <si>
    <t>デザイン</t>
    <phoneticPr fontId="4"/>
  </si>
  <si>
    <t>□オープン　　□単盲検　　□二重盲検</t>
    <rPh sb="8" eb="9">
      <t>タン</t>
    </rPh>
    <rPh sb="9" eb="11">
      <t>モウケン</t>
    </rPh>
    <rPh sb="14" eb="18">
      <t>ニジュウモウケン</t>
    </rPh>
    <phoneticPr fontId="4"/>
  </si>
  <si>
    <t>ポピュレーション</t>
    <phoneticPr fontId="4"/>
  </si>
  <si>
    <t>□成人　  □成人（高齢者、肝・腎障害等合併有）　 
□小児（15歳未満の小児対象）</t>
    <rPh sb="1" eb="3">
      <t>セイジン</t>
    </rPh>
    <rPh sb="7" eb="9">
      <t>セイジン</t>
    </rPh>
    <rPh sb="10" eb="13">
      <t>コウレイシャ</t>
    </rPh>
    <rPh sb="14" eb="15">
      <t>カン</t>
    </rPh>
    <rPh sb="16" eb="17">
      <t>ジン</t>
    </rPh>
    <rPh sb="17" eb="19">
      <t>ショウガイ</t>
    </rPh>
    <rPh sb="19" eb="20">
      <t>トウ</t>
    </rPh>
    <rPh sb="20" eb="22">
      <t>ガッペイ</t>
    </rPh>
    <rPh sb="22" eb="23">
      <t>アリ</t>
    </rPh>
    <rPh sb="28" eb="30">
      <t>ショウニ</t>
    </rPh>
    <rPh sb="33" eb="34">
      <t>サイ</t>
    </rPh>
    <rPh sb="34" eb="36">
      <t>ミマン</t>
    </rPh>
    <rPh sb="37" eb="39">
      <t>ショウニ</t>
    </rPh>
    <rPh sb="39" eb="41">
      <t>タイショウ</t>
    </rPh>
    <phoneticPr fontId="4"/>
  </si>
  <si>
    <t>治験課題名</t>
    <rPh sb="0" eb="2">
      <t>チケン</t>
    </rPh>
    <rPh sb="2" eb="4">
      <t>カダイ</t>
    </rPh>
    <rPh sb="4" eb="5">
      <t>メイ</t>
    </rPh>
    <phoneticPr fontId="4"/>
  </si>
  <si>
    <r>
      <t xml:space="preserve">治験審査委員会の会議の記録の概要に上記治験課題名を、
□使用可　　□使用不可 
</t>
    </r>
    <r>
      <rPr>
        <sz val="9"/>
        <color indexed="8"/>
        <rFont val="Meiryo UI"/>
        <family val="3"/>
        <charset val="128"/>
      </rPr>
      <t>※使用不可の場合は、公表課題名を作成し下欄に記載ください。</t>
    </r>
    <rPh sb="0" eb="2">
      <t>チケン</t>
    </rPh>
    <rPh sb="2" eb="4">
      <t>シンサ</t>
    </rPh>
    <rPh sb="4" eb="7">
      <t>イインカイ</t>
    </rPh>
    <rPh sb="8" eb="10">
      <t>カイギ</t>
    </rPh>
    <rPh sb="11" eb="13">
      <t>キロク</t>
    </rPh>
    <rPh sb="14" eb="16">
      <t>ガイヨウ</t>
    </rPh>
    <rPh sb="17" eb="19">
      <t>ジョウキ</t>
    </rPh>
    <rPh sb="19" eb="21">
      <t>チケン</t>
    </rPh>
    <rPh sb="21" eb="23">
      <t>カダイ</t>
    </rPh>
    <rPh sb="23" eb="24">
      <t>メイ</t>
    </rPh>
    <rPh sb="28" eb="30">
      <t>シヨウ</t>
    </rPh>
    <rPh sb="30" eb="31">
      <t>カ</t>
    </rPh>
    <rPh sb="34" eb="36">
      <t>シヨウ</t>
    </rPh>
    <rPh sb="36" eb="38">
      <t>フカ</t>
    </rPh>
    <rPh sb="42" eb="44">
      <t>シヨウ</t>
    </rPh>
    <rPh sb="44" eb="46">
      <t>フカ</t>
    </rPh>
    <rPh sb="47" eb="49">
      <t>バアイ</t>
    </rPh>
    <rPh sb="51" eb="53">
      <t>コウヒョウ</t>
    </rPh>
    <rPh sb="53" eb="55">
      <t>カダイ</t>
    </rPh>
    <rPh sb="55" eb="56">
      <t>メイ</t>
    </rPh>
    <rPh sb="57" eb="59">
      <t>サクセイ</t>
    </rPh>
    <rPh sb="60" eb="61">
      <t>シタ</t>
    </rPh>
    <rPh sb="61" eb="62">
      <t>ラン</t>
    </rPh>
    <rPh sb="63" eb="65">
      <t>キサイ</t>
    </rPh>
    <phoneticPr fontId="4"/>
  </si>
  <si>
    <t>公表課題名：</t>
    <rPh sb="0" eb="2">
      <t>コウヒョウ</t>
    </rPh>
    <rPh sb="2" eb="4">
      <t>カダイ</t>
    </rPh>
    <rPh sb="4" eb="5">
      <t>メイ</t>
    </rPh>
    <phoneticPr fontId="4"/>
  </si>
  <si>
    <t>治験の内容
（こちらの記載内容が契約書に反映されます。）</t>
    <rPh sb="0" eb="2">
      <t>チケン</t>
    </rPh>
    <rPh sb="3" eb="5">
      <t>ナイヨウ</t>
    </rPh>
    <rPh sb="11" eb="13">
      <t>キサイ</t>
    </rPh>
    <rPh sb="13" eb="15">
      <t>ナイヨウ</t>
    </rPh>
    <rPh sb="16" eb="19">
      <t>ケイヤクショ</t>
    </rPh>
    <rPh sb="20" eb="22">
      <t>ハンエイ</t>
    </rPh>
    <phoneticPr fontId="4"/>
  </si>
  <si>
    <t>投与期間</t>
    <rPh sb="0" eb="2">
      <t>トウヨ</t>
    </rPh>
    <rPh sb="2" eb="4">
      <t>キカン</t>
    </rPh>
    <phoneticPr fontId="4"/>
  </si>
  <si>
    <t>治験実施計画書番号</t>
    <rPh sb="0" eb="2">
      <t>チケン</t>
    </rPh>
    <rPh sb="2" eb="4">
      <t>ジッシ</t>
    </rPh>
    <rPh sb="4" eb="7">
      <t>ケイカクショ</t>
    </rPh>
    <rPh sb="7" eb="9">
      <t>バンゴウ</t>
    </rPh>
    <phoneticPr fontId="4"/>
  </si>
  <si>
    <t>治験期間
（プロトコールに定めた期間）</t>
    <rPh sb="0" eb="2">
      <t>チケン</t>
    </rPh>
    <rPh sb="2" eb="4">
      <t>キカン</t>
    </rPh>
    <rPh sb="13" eb="14">
      <t>サダ</t>
    </rPh>
    <rPh sb="16" eb="18">
      <t>キカン</t>
    </rPh>
    <phoneticPr fontId="4"/>
  </si>
  <si>
    <t>　　　　　　年　　　月　　　日　～　　　　　　年　　　月　　　日</t>
    <rPh sb="6" eb="7">
      <t>ネン</t>
    </rPh>
    <rPh sb="10" eb="11">
      <t>ガツ</t>
    </rPh>
    <rPh sb="14" eb="15">
      <t>ニチ</t>
    </rPh>
    <rPh sb="23" eb="24">
      <t>ネン</t>
    </rPh>
    <rPh sb="27" eb="28">
      <t>ガツ</t>
    </rPh>
    <rPh sb="31" eb="32">
      <t>ニチ</t>
    </rPh>
    <phoneticPr fontId="4"/>
  </si>
  <si>
    <t>エントリー期間</t>
    <rPh sb="5" eb="7">
      <t>キカン</t>
    </rPh>
    <phoneticPr fontId="4"/>
  </si>
  <si>
    <t>入院・外来の別</t>
    <rPh sb="0" eb="2">
      <t>ニュウイン</t>
    </rPh>
    <rPh sb="3" eb="5">
      <t>ガイライ</t>
    </rPh>
    <rPh sb="6" eb="7">
      <t>ベツ</t>
    </rPh>
    <phoneticPr fontId="4"/>
  </si>
  <si>
    <t>□入院　　□外来　　□入院及び外来</t>
    <phoneticPr fontId="4"/>
  </si>
  <si>
    <t>国際共同治験</t>
    <rPh sb="0" eb="2">
      <t>コクサイ</t>
    </rPh>
    <rPh sb="2" eb="4">
      <t>キョウドウ</t>
    </rPh>
    <rPh sb="4" eb="6">
      <t>チケン</t>
    </rPh>
    <phoneticPr fontId="4"/>
  </si>
  <si>
    <t>□はい　　□いいえ</t>
    <phoneticPr fontId="4"/>
  </si>
  <si>
    <t>ゲノム・遺伝子解析</t>
    <rPh sb="4" eb="7">
      <t>イデンシ</t>
    </rPh>
    <rPh sb="7" eb="9">
      <t>カイセキ</t>
    </rPh>
    <phoneticPr fontId="4"/>
  </si>
  <si>
    <r>
      <t>□有（□日本製薬工業協会分類A　　□分類B　　□分類C）　　　□無</t>
    </r>
    <r>
      <rPr>
        <sz val="9"/>
        <color indexed="8"/>
        <rFont val="Meiryo UI"/>
        <family val="3"/>
        <charset val="128"/>
      </rPr>
      <t xml:space="preserve">
※日本製薬工業協会分類：http://www.jpma.or.jp/about/basis/guide/pdf/phamageno.pdf　参照</t>
    </r>
    <rPh sb="1" eb="2">
      <t>ア</t>
    </rPh>
    <rPh sb="4" eb="6">
      <t>ニホン</t>
    </rPh>
    <rPh sb="6" eb="8">
      <t>セイヤク</t>
    </rPh>
    <rPh sb="8" eb="10">
      <t>コウギョウ</t>
    </rPh>
    <rPh sb="10" eb="12">
      <t>キョウカイ</t>
    </rPh>
    <rPh sb="12" eb="14">
      <t>ブンルイ</t>
    </rPh>
    <rPh sb="18" eb="20">
      <t>ブンルイ</t>
    </rPh>
    <rPh sb="24" eb="26">
      <t>ブンルイ</t>
    </rPh>
    <rPh sb="32" eb="33">
      <t>ナ</t>
    </rPh>
    <rPh sb="35" eb="37">
      <t>ニホン</t>
    </rPh>
    <rPh sb="37" eb="39">
      <t>セイヤク</t>
    </rPh>
    <rPh sb="39" eb="41">
      <t>コウギョウ</t>
    </rPh>
    <rPh sb="41" eb="43">
      <t>キョウカイ</t>
    </rPh>
    <rPh sb="43" eb="45">
      <t>ブンルイ</t>
    </rPh>
    <rPh sb="104" eb="106">
      <t>サンショウ</t>
    </rPh>
    <phoneticPr fontId="4"/>
  </si>
  <si>
    <t>　4．治験の内容②</t>
    <rPh sb="3" eb="5">
      <t>チケン</t>
    </rPh>
    <rPh sb="6" eb="8">
      <t>ナイヨウ</t>
    </rPh>
    <phoneticPr fontId="4"/>
  </si>
  <si>
    <t>画像診断の画像提出</t>
    <rPh sb="0" eb="2">
      <t>ガゾウ</t>
    </rPh>
    <rPh sb="2" eb="4">
      <t>シンダン</t>
    </rPh>
    <rPh sb="5" eb="7">
      <t>ガゾウ</t>
    </rPh>
    <rPh sb="7" eb="9">
      <t>テイシュツ</t>
    </rPh>
    <phoneticPr fontId="4"/>
  </si>
  <si>
    <t>□有　　　□無</t>
    <rPh sb="1" eb="2">
      <t>アリ</t>
    </rPh>
    <rPh sb="6" eb="7">
      <t>ナ</t>
    </rPh>
    <phoneticPr fontId="4"/>
  </si>
  <si>
    <t>有の場合の提出回数（1例あたり）：</t>
    <rPh sb="0" eb="1">
      <t>ア</t>
    </rPh>
    <rPh sb="2" eb="4">
      <t>バアイ</t>
    </rPh>
    <rPh sb="5" eb="7">
      <t>テイシュツ</t>
    </rPh>
    <rPh sb="7" eb="9">
      <t>カイスウ</t>
    </rPh>
    <rPh sb="11" eb="12">
      <t>レイ</t>
    </rPh>
    <phoneticPr fontId="4"/>
  </si>
  <si>
    <t>外注検査特殊発送の希望</t>
    <rPh sb="0" eb="2">
      <t>ガイチュウ</t>
    </rPh>
    <rPh sb="2" eb="4">
      <t>ケンサ</t>
    </rPh>
    <rPh sb="4" eb="6">
      <t>トクシュ</t>
    </rPh>
    <rPh sb="6" eb="8">
      <t>ハッソウ</t>
    </rPh>
    <rPh sb="9" eb="11">
      <t>キボウ</t>
    </rPh>
    <phoneticPr fontId="4"/>
  </si>
  <si>
    <t>発症処理の回数（1例あたり）：</t>
    <rPh sb="0" eb="2">
      <t>ハッショウ</t>
    </rPh>
    <rPh sb="2" eb="4">
      <t>ショリ</t>
    </rPh>
    <rPh sb="5" eb="7">
      <t>カイスウ</t>
    </rPh>
    <rPh sb="9" eb="10">
      <t>レイ</t>
    </rPh>
    <phoneticPr fontId="4"/>
  </si>
  <si>
    <t>症例ファイル作成希望</t>
    <rPh sb="0" eb="2">
      <t>ショウレイ</t>
    </rPh>
    <rPh sb="6" eb="8">
      <t>サクセイ</t>
    </rPh>
    <rPh sb="8" eb="10">
      <t>キボウ</t>
    </rPh>
    <phoneticPr fontId="4"/>
  </si>
  <si>
    <t>ＥＤＣの使用</t>
    <rPh sb="4" eb="6">
      <t>シヨウ</t>
    </rPh>
    <phoneticPr fontId="4"/>
  </si>
  <si>
    <t>□有　　　□無</t>
    <rPh sb="1" eb="2">
      <t>ア</t>
    </rPh>
    <rPh sb="6" eb="7">
      <t>ナ</t>
    </rPh>
    <phoneticPr fontId="4"/>
  </si>
  <si>
    <t>IRBへの症例報告書の
見本の提出</t>
    <rPh sb="5" eb="7">
      <t>ショウレイ</t>
    </rPh>
    <rPh sb="7" eb="10">
      <t>ホウコクショ</t>
    </rPh>
    <rPh sb="12" eb="14">
      <t>ミホン</t>
    </rPh>
    <rPh sb="15" eb="17">
      <t>テイシュツ</t>
    </rPh>
    <phoneticPr fontId="4"/>
  </si>
  <si>
    <r>
      <t>□有　　 □無</t>
    </r>
    <r>
      <rPr>
        <sz val="10"/>
        <color indexed="8"/>
        <rFont val="Meiryo UI"/>
        <family val="3"/>
        <charset val="128"/>
      </rPr>
      <t>（治験実施計画書において記載事項が十分に読み取れるため）</t>
    </r>
    <rPh sb="1" eb="2">
      <t>アリ</t>
    </rPh>
    <rPh sb="6" eb="7">
      <t>ナ</t>
    </rPh>
    <rPh sb="8" eb="10">
      <t>チケン</t>
    </rPh>
    <rPh sb="10" eb="12">
      <t>ジッシ</t>
    </rPh>
    <rPh sb="12" eb="15">
      <t>ケイカクショ</t>
    </rPh>
    <rPh sb="19" eb="21">
      <t>キサイ</t>
    </rPh>
    <rPh sb="21" eb="23">
      <t>ジコウ</t>
    </rPh>
    <rPh sb="24" eb="26">
      <t>ジュウブン</t>
    </rPh>
    <rPh sb="27" eb="28">
      <t>ヨ</t>
    </rPh>
    <rPh sb="29" eb="30">
      <t>ト</t>
    </rPh>
    <phoneticPr fontId="4"/>
  </si>
  <si>
    <t>実施診療科</t>
    <rPh sb="0" eb="2">
      <t>ジッシ</t>
    </rPh>
    <rPh sb="2" eb="5">
      <t>シンリョウカ</t>
    </rPh>
    <phoneticPr fontId="4"/>
  </si>
  <si>
    <t>診療科名</t>
    <rPh sb="0" eb="3">
      <t>シンリョウカ</t>
    </rPh>
    <rPh sb="3" eb="4">
      <t>メイ</t>
    </rPh>
    <phoneticPr fontId="4"/>
  </si>
  <si>
    <t>○○科</t>
    <rPh sb="2" eb="3">
      <t>カ</t>
    </rPh>
    <phoneticPr fontId="4"/>
  </si>
  <si>
    <t>実施診療科および担当医師</t>
    <rPh sb="0" eb="2">
      <t>ジッシ</t>
    </rPh>
    <rPh sb="2" eb="5">
      <t>シンリョウカ</t>
    </rPh>
    <rPh sb="8" eb="10">
      <t>タントウ</t>
    </rPh>
    <rPh sb="10" eb="12">
      <t>イシ</t>
    </rPh>
    <phoneticPr fontId="4"/>
  </si>
  <si>
    <t>分類</t>
    <rPh sb="0" eb="2">
      <t>ブンルイ</t>
    </rPh>
    <phoneticPr fontId="4"/>
  </si>
  <si>
    <t>所属</t>
    <rPh sb="0" eb="2">
      <t>ショゾク</t>
    </rPh>
    <phoneticPr fontId="4"/>
  </si>
  <si>
    <t>職名</t>
    <rPh sb="0" eb="2">
      <t>ショクメイ</t>
    </rPh>
    <phoneticPr fontId="4"/>
  </si>
  <si>
    <t>氏名</t>
    <rPh sb="0" eb="2">
      <t>シメイ</t>
    </rPh>
    <phoneticPr fontId="4"/>
  </si>
  <si>
    <t>責任医師</t>
  </si>
  <si>
    <t>教授</t>
    <rPh sb="0" eb="2">
      <t>キョウジュ</t>
    </rPh>
    <phoneticPr fontId="4"/>
  </si>
  <si>
    <t>山田　太郎</t>
    <rPh sb="0" eb="2">
      <t>ヤマダ</t>
    </rPh>
    <rPh sb="3" eb="5">
      <t>タロウ</t>
    </rPh>
    <phoneticPr fontId="4"/>
  </si>
  <si>
    <t>分担医師</t>
    <phoneticPr fontId="4"/>
  </si>
  <si>
    <t>分担医師</t>
    <phoneticPr fontId="4"/>
  </si>
  <si>
    <t>　5．治験薬の詳細</t>
    <phoneticPr fontId="4"/>
  </si>
  <si>
    <t>治験薬の名称①</t>
    <rPh sb="0" eb="2">
      <t>チケン</t>
    </rPh>
    <rPh sb="2" eb="3">
      <t>ヤク</t>
    </rPh>
    <rPh sb="4" eb="6">
      <t>メイショウ</t>
    </rPh>
    <phoneticPr fontId="1"/>
  </si>
  <si>
    <t>治験成分記号①</t>
    <rPh sb="0" eb="2">
      <t>チケン</t>
    </rPh>
    <rPh sb="2" eb="4">
      <t>セイブン</t>
    </rPh>
    <rPh sb="4" eb="6">
      <t>キゴウ</t>
    </rPh>
    <phoneticPr fontId="1"/>
  </si>
  <si>
    <t>届出年月日①</t>
    <rPh sb="0" eb="1">
      <t>トドケ</t>
    </rPh>
    <rPh sb="1" eb="2">
      <t>デ</t>
    </rPh>
    <rPh sb="2" eb="5">
      <t>ネンガッピ</t>
    </rPh>
    <phoneticPr fontId="1"/>
  </si>
  <si>
    <t>届出回数①</t>
    <rPh sb="0" eb="2">
      <t>トドケデ</t>
    </rPh>
    <rPh sb="2" eb="4">
      <t>カイスウ</t>
    </rPh>
    <phoneticPr fontId="1"/>
  </si>
  <si>
    <t>治験薬の名称②</t>
    <rPh sb="0" eb="2">
      <t>チケン</t>
    </rPh>
    <rPh sb="2" eb="3">
      <t>ヤク</t>
    </rPh>
    <rPh sb="4" eb="6">
      <t>メイショウ</t>
    </rPh>
    <phoneticPr fontId="1"/>
  </si>
  <si>
    <t>治験成分記号②</t>
    <rPh sb="0" eb="2">
      <t>チケン</t>
    </rPh>
    <rPh sb="2" eb="4">
      <t>セイブン</t>
    </rPh>
    <rPh sb="4" eb="6">
      <t>キゴウ</t>
    </rPh>
    <phoneticPr fontId="1"/>
  </si>
  <si>
    <t>届出年月日②</t>
    <rPh sb="0" eb="1">
      <t>トドケ</t>
    </rPh>
    <rPh sb="1" eb="2">
      <t>デ</t>
    </rPh>
    <rPh sb="2" eb="5">
      <t>ネンガッピ</t>
    </rPh>
    <phoneticPr fontId="1"/>
  </si>
  <si>
    <t>届出回数②</t>
    <rPh sb="0" eb="2">
      <t>トドケデ</t>
    </rPh>
    <rPh sb="2" eb="4">
      <t>カイスウ</t>
    </rPh>
    <phoneticPr fontId="1"/>
  </si>
  <si>
    <t>予定される効能効果</t>
  </si>
  <si>
    <t>　6．ネットワーク
　　　治験の有無
　　□有　　　□無</t>
    <rPh sb="13" eb="15">
      <t>チケン</t>
    </rPh>
    <rPh sb="16" eb="18">
      <t>ウム</t>
    </rPh>
    <rPh sb="23" eb="24">
      <t>ア</t>
    </rPh>
    <rPh sb="28" eb="29">
      <t>ナ</t>
    </rPh>
    <phoneticPr fontId="4"/>
  </si>
  <si>
    <t>ネットワーク施設の病院名
（有の場合のみ記入）</t>
    <rPh sb="6" eb="8">
      <t>シセツ</t>
    </rPh>
    <rPh sb="9" eb="11">
      <t>ビョウイン</t>
    </rPh>
    <rPh sb="11" eb="12">
      <t>メイ</t>
    </rPh>
    <rPh sb="14" eb="15">
      <t>ア</t>
    </rPh>
    <rPh sb="16" eb="18">
      <t>バアイ</t>
    </rPh>
    <rPh sb="20" eb="22">
      <t>キニュウ</t>
    </rPh>
    <phoneticPr fontId="4"/>
  </si>
  <si>
    <t>　　　　　　　　　　　　　　　　　　　病院　　　　　　　　　　　　　　　　　　　　　　病院</t>
    <rPh sb="19" eb="21">
      <t>ビョウイン</t>
    </rPh>
    <rPh sb="43" eb="45">
      <t>ビョウイン</t>
    </rPh>
    <phoneticPr fontId="4"/>
  </si>
  <si>
    <t>　7．契約形態と
　　　進捗状況</t>
    <rPh sb="3" eb="5">
      <t>ケイヤク</t>
    </rPh>
    <rPh sb="5" eb="7">
      <t>ケイタイ</t>
    </rPh>
    <rPh sb="12" eb="14">
      <t>シンチョク</t>
    </rPh>
    <rPh sb="14" eb="16">
      <t>ジョウキョウ</t>
    </rPh>
    <phoneticPr fontId="4"/>
  </si>
  <si>
    <t>契約方法</t>
    <rPh sb="0" eb="2">
      <t>ケイヤク</t>
    </rPh>
    <rPh sb="2" eb="4">
      <t>ホウホウ</t>
    </rPh>
    <phoneticPr fontId="4"/>
  </si>
  <si>
    <t>□単年度契約　　　□複数年契約</t>
    <rPh sb="1" eb="4">
      <t>タンネンド</t>
    </rPh>
    <rPh sb="4" eb="6">
      <t>ケイヤク</t>
    </rPh>
    <rPh sb="10" eb="13">
      <t>フクスウネン</t>
    </rPh>
    <rPh sb="13" eb="15">
      <t>ケイヤク</t>
    </rPh>
    <phoneticPr fontId="4"/>
  </si>
  <si>
    <t>契約予定日（治験開始日）</t>
    <rPh sb="0" eb="2">
      <t>ケイヤク</t>
    </rPh>
    <rPh sb="2" eb="4">
      <t>ヨテイ</t>
    </rPh>
    <rPh sb="4" eb="5">
      <t>ビ</t>
    </rPh>
    <rPh sb="6" eb="8">
      <t>チケン</t>
    </rPh>
    <rPh sb="8" eb="11">
      <t>カイシビ</t>
    </rPh>
    <phoneticPr fontId="4"/>
  </si>
  <si>
    <t>年　　月　　日</t>
    <rPh sb="0" eb="1">
      <t>ネン</t>
    </rPh>
    <rPh sb="3" eb="4">
      <t>ガツ</t>
    </rPh>
    <rPh sb="6" eb="7">
      <t>ニチ</t>
    </rPh>
    <phoneticPr fontId="4"/>
  </si>
  <si>
    <t>契約終了予定日</t>
    <phoneticPr fontId="4"/>
  </si>
  <si>
    <t>目標とする被験者数</t>
    <rPh sb="0" eb="2">
      <t>モクヒョウ</t>
    </rPh>
    <rPh sb="5" eb="8">
      <t>ヒケンシャ</t>
    </rPh>
    <rPh sb="8" eb="9">
      <t>スウ</t>
    </rPh>
    <phoneticPr fontId="4"/>
  </si>
  <si>
    <t>マイルストーンの設定基準</t>
    <rPh sb="8" eb="10">
      <t>セッテイ</t>
    </rPh>
    <rPh sb="10" eb="12">
      <t>キジュン</t>
    </rPh>
    <phoneticPr fontId="4"/>
  </si>
  <si>
    <t>第Ⅰ期</t>
    <rPh sb="0" eb="1">
      <t>ダイ</t>
    </rPh>
    <rPh sb="1" eb="3">
      <t>イチキ</t>
    </rPh>
    <phoneticPr fontId="4"/>
  </si>
  <si>
    <t>第Ⅱ期</t>
    <rPh sb="0" eb="2">
      <t>ダイニ</t>
    </rPh>
    <rPh sb="2" eb="3">
      <t>キ</t>
    </rPh>
    <phoneticPr fontId="4"/>
  </si>
  <si>
    <t>第Ⅲ期</t>
    <rPh sb="0" eb="1">
      <t>ダイ</t>
    </rPh>
    <rPh sb="2" eb="3">
      <t>キ</t>
    </rPh>
    <phoneticPr fontId="4"/>
  </si>
  <si>
    <t>分子学的適格性の確認
（プレスクリーニングの有無）</t>
    <rPh sb="0" eb="2">
      <t>ブンシ</t>
    </rPh>
    <rPh sb="2" eb="4">
      <t>ガクテキ</t>
    </rPh>
    <rPh sb="4" eb="7">
      <t>テキカクセイ</t>
    </rPh>
    <rPh sb="8" eb="10">
      <t>カクニン</t>
    </rPh>
    <rPh sb="22" eb="24">
      <t>ウム</t>
    </rPh>
    <phoneticPr fontId="4"/>
  </si>
  <si>
    <t>□プレスクリーニング有　　　□プレスクリーニング無</t>
    <rPh sb="10" eb="11">
      <t>ア</t>
    </rPh>
    <rPh sb="24" eb="25">
      <t>ナ</t>
    </rPh>
    <phoneticPr fontId="4"/>
  </si>
  <si>
    <t>必須文書の保管期間</t>
    <rPh sb="0" eb="2">
      <t>ヒッス</t>
    </rPh>
    <rPh sb="2" eb="4">
      <t>ブンショ</t>
    </rPh>
    <rPh sb="5" eb="7">
      <t>ホカン</t>
    </rPh>
    <rPh sb="7" eb="9">
      <t>キカン</t>
    </rPh>
    <phoneticPr fontId="4"/>
  </si>
  <si>
    <t>□J-GCP対応　　□その他（　　　　　　　　　　　　　　　　　　　　　）</t>
    <rPh sb="6" eb="8">
      <t>タイオウ</t>
    </rPh>
    <phoneticPr fontId="4"/>
  </si>
  <si>
    <t>治験終了後の資料保管年数</t>
    <rPh sb="0" eb="2">
      <t>チケン</t>
    </rPh>
    <rPh sb="2" eb="5">
      <t>シュウリョウゴ</t>
    </rPh>
    <rPh sb="6" eb="8">
      <t>シリョウ</t>
    </rPh>
    <rPh sb="8" eb="10">
      <t>ホカン</t>
    </rPh>
    <rPh sb="10" eb="12">
      <t>ネンスウ</t>
    </rPh>
    <phoneticPr fontId="4"/>
  </si>
  <si>
    <t>年</t>
    <rPh sb="0" eb="1">
      <t>ネン</t>
    </rPh>
    <phoneticPr fontId="4"/>
  </si>
  <si>
    <t>SMO適用の有無</t>
    <rPh sb="3" eb="5">
      <t>テキヨウ</t>
    </rPh>
    <rPh sb="6" eb="8">
      <t>ウム</t>
    </rPh>
    <phoneticPr fontId="4"/>
  </si>
  <si>
    <t>□適用あり　　　　　□適用なし</t>
    <rPh sb="1" eb="3">
      <t>テキヨウ</t>
    </rPh>
    <rPh sb="11" eb="13">
      <t>テキヨウ</t>
    </rPh>
    <phoneticPr fontId="4"/>
  </si>
  <si>
    <t>適用ありの場合：会社名</t>
    <rPh sb="0" eb="2">
      <t>テキヨウ</t>
    </rPh>
    <rPh sb="5" eb="7">
      <t>バアイ</t>
    </rPh>
    <rPh sb="8" eb="11">
      <t>カイシャメイ</t>
    </rPh>
    <phoneticPr fontId="4"/>
  </si>
  <si>
    <t>覚書</t>
    <rPh sb="0" eb="2">
      <t>オボエガキ</t>
    </rPh>
    <phoneticPr fontId="4"/>
  </si>
  <si>
    <t>□CROとの業務委託範囲等</t>
    <rPh sb="6" eb="8">
      <t>ギョウム</t>
    </rPh>
    <rPh sb="8" eb="10">
      <t>イタク</t>
    </rPh>
    <rPh sb="10" eb="12">
      <t>ハンイ</t>
    </rPh>
    <rPh sb="12" eb="13">
      <t>トウ</t>
    </rPh>
    <phoneticPr fontId="4"/>
  </si>
  <si>
    <t>□SMOとの業務委託範囲等</t>
    <rPh sb="6" eb="8">
      <t>ギョウム</t>
    </rPh>
    <rPh sb="8" eb="10">
      <t>イタク</t>
    </rPh>
    <rPh sb="10" eb="12">
      <t>ハンイ</t>
    </rPh>
    <rPh sb="12" eb="13">
      <t>トウ</t>
    </rPh>
    <phoneticPr fontId="4"/>
  </si>
  <si>
    <t>□費用負担（保険外併用療養費の範囲）</t>
    <rPh sb="1" eb="3">
      <t>ヒヨウ</t>
    </rPh>
    <rPh sb="3" eb="5">
      <t>フタン</t>
    </rPh>
    <rPh sb="6" eb="9">
      <t>ホケンガイ</t>
    </rPh>
    <rPh sb="9" eb="11">
      <t>ヘイヨウ</t>
    </rPh>
    <rPh sb="11" eb="14">
      <t>リョウヨウヒ</t>
    </rPh>
    <rPh sb="15" eb="17">
      <t>ハンイ</t>
    </rPh>
    <phoneticPr fontId="4"/>
  </si>
  <si>
    <t>□貸与物品</t>
    <rPh sb="1" eb="3">
      <t>タイヨ</t>
    </rPh>
    <rPh sb="3" eb="5">
      <t>ブッピン</t>
    </rPh>
    <phoneticPr fontId="4"/>
  </si>
  <si>
    <t>□必須文書の保管期間</t>
    <rPh sb="1" eb="3">
      <t>ヒッス</t>
    </rPh>
    <rPh sb="3" eb="5">
      <t>ブンショ</t>
    </rPh>
    <rPh sb="6" eb="8">
      <t>ホカン</t>
    </rPh>
    <rPh sb="8" eb="10">
      <t>キカン</t>
    </rPh>
    <phoneticPr fontId="4"/>
  </si>
  <si>
    <t>□契約書本体の読み替え</t>
    <rPh sb="1" eb="3">
      <t>ケイヤク</t>
    </rPh>
    <rPh sb="3" eb="4">
      <t>ショ</t>
    </rPh>
    <rPh sb="4" eb="6">
      <t>ホンタイ</t>
    </rPh>
    <rPh sb="7" eb="8">
      <t>ヨ</t>
    </rPh>
    <rPh sb="9" eb="10">
      <t>カ</t>
    </rPh>
    <phoneticPr fontId="4"/>
  </si>
  <si>
    <t>□その他（　　　　　　　　　　　　　　　　　　　　　　　　　　　　　　　　　）</t>
    <rPh sb="3" eb="4">
      <t>タ</t>
    </rPh>
    <phoneticPr fontId="4"/>
  </si>
  <si>
    <t>　8．契約者</t>
    <rPh sb="3" eb="6">
      <t>ケイヤクシャ</t>
    </rPh>
    <phoneticPr fontId="4"/>
  </si>
  <si>
    <t>住所</t>
    <rPh sb="0" eb="2">
      <t>ジュウショ</t>
    </rPh>
    <phoneticPr fontId="4"/>
  </si>
  <si>
    <t>会社名</t>
    <rPh sb="0" eb="3">
      <t>カイシャメイ</t>
    </rPh>
    <phoneticPr fontId="4"/>
  </si>
  <si>
    <t>代表者</t>
    <rPh sb="0" eb="3">
      <t>ダイヒョウシャ</t>
    </rPh>
    <phoneticPr fontId="4"/>
  </si>
  <si>
    <t>　9．担当者</t>
    <rPh sb="3" eb="6">
      <t>タントウシャ</t>
    </rPh>
    <phoneticPr fontId="4"/>
  </si>
  <si>
    <t>電話番号</t>
    <rPh sb="0" eb="2">
      <t>デンワ</t>
    </rPh>
    <rPh sb="2" eb="4">
      <t>バンゴウ</t>
    </rPh>
    <phoneticPr fontId="4"/>
  </si>
  <si>
    <t>FAX番号</t>
    <rPh sb="3" eb="5">
      <t>バンゴウ</t>
    </rPh>
    <phoneticPr fontId="4"/>
  </si>
  <si>
    <t>E-mail　アドレス</t>
    <phoneticPr fontId="4"/>
  </si>
  <si>
    <t>　10．手続き書類等
　　　　 送付先</t>
    <rPh sb="4" eb="6">
      <t>テツヅ</t>
    </rPh>
    <rPh sb="7" eb="9">
      <t>ショルイ</t>
    </rPh>
    <rPh sb="9" eb="10">
      <t>トウ</t>
    </rPh>
    <rPh sb="16" eb="19">
      <t>ソウフサキ</t>
    </rPh>
    <phoneticPr fontId="4"/>
  </si>
  <si>
    <t>E-mail　アドレス</t>
    <phoneticPr fontId="4"/>
  </si>
  <si>
    <t>請求書会社名</t>
    <rPh sb="0" eb="3">
      <t>セイキュウショ</t>
    </rPh>
    <rPh sb="3" eb="6">
      <t>カイシャメイ</t>
    </rPh>
    <phoneticPr fontId="4"/>
  </si>
  <si>
    <t>請求書氏名</t>
    <rPh sb="0" eb="3">
      <t>セイキュウショ</t>
    </rPh>
    <rPh sb="3" eb="5">
      <t>シメイ</t>
    </rPh>
    <phoneticPr fontId="4"/>
  </si>
  <si>
    <t>請求書住所</t>
    <rPh sb="0" eb="3">
      <t>セイキュウショ</t>
    </rPh>
    <rPh sb="3" eb="5">
      <t>ジュウショ</t>
    </rPh>
    <phoneticPr fontId="4"/>
  </si>
  <si>
    <t>請求書送付先 会社名</t>
    <rPh sb="0" eb="2">
      <t>セイキュウ</t>
    </rPh>
    <rPh sb="2" eb="3">
      <t>ショ</t>
    </rPh>
    <rPh sb="3" eb="6">
      <t>ソウフサキ</t>
    </rPh>
    <rPh sb="7" eb="10">
      <t>カイシャメイ</t>
    </rPh>
    <phoneticPr fontId="4"/>
  </si>
  <si>
    <t>請求書送付先 担当者所属</t>
    <rPh sb="2" eb="3">
      <t>ショ</t>
    </rPh>
    <rPh sb="7" eb="10">
      <t>タントウシャ</t>
    </rPh>
    <rPh sb="10" eb="12">
      <t>ショゾク</t>
    </rPh>
    <phoneticPr fontId="4"/>
  </si>
  <si>
    <t>請求書送付先 担当者氏名</t>
    <rPh sb="2" eb="3">
      <t>ショ</t>
    </rPh>
    <phoneticPr fontId="4"/>
  </si>
  <si>
    <t>請求書送付先 住所</t>
    <rPh sb="0" eb="2">
      <t>セイキュウ</t>
    </rPh>
    <rPh sb="2" eb="3">
      <t>ショ</t>
    </rPh>
    <rPh sb="3" eb="6">
      <t>ソウフサキ</t>
    </rPh>
    <rPh sb="7" eb="9">
      <t>ジュウショ</t>
    </rPh>
    <phoneticPr fontId="4"/>
  </si>
  <si>
    <t>請求書送付先 電話番号</t>
    <rPh sb="7" eb="9">
      <t>デンワ</t>
    </rPh>
    <rPh sb="9" eb="11">
      <t>バンゴウ</t>
    </rPh>
    <phoneticPr fontId="4"/>
  </si>
  <si>
    <t>　　なお、支店・営業所等別の連絡先・担当者がおられる場合、下記に記載願います。</t>
    <rPh sb="5" eb="7">
      <t>シテン</t>
    </rPh>
    <rPh sb="8" eb="11">
      <t>エイギョウショ</t>
    </rPh>
    <rPh sb="11" eb="12">
      <t>トウ</t>
    </rPh>
    <rPh sb="12" eb="13">
      <t>ベツ</t>
    </rPh>
    <rPh sb="14" eb="17">
      <t>レンラクサキ</t>
    </rPh>
    <rPh sb="18" eb="21">
      <t>タントウシャ</t>
    </rPh>
    <rPh sb="26" eb="28">
      <t>バアイ</t>
    </rPh>
    <rPh sb="29" eb="31">
      <t>カキ</t>
    </rPh>
    <rPh sb="32" eb="34">
      <t>キサイ</t>
    </rPh>
    <rPh sb="34" eb="35">
      <t>ネガ</t>
    </rPh>
    <phoneticPr fontId="4"/>
  </si>
  <si>
    <t>西暦　　　　年　　月　　日</t>
    <rPh sb="0" eb="2">
      <t>セイレキ</t>
    </rPh>
    <rPh sb="6" eb="7">
      <t>ネン</t>
    </rPh>
    <rPh sb="9" eb="10">
      <t>ガツ</t>
    </rPh>
    <rPh sb="12" eb="13">
      <t>ニチ</t>
    </rPh>
    <phoneticPr fontId="4"/>
  </si>
  <si>
    <t>区　分</t>
    <rPh sb="0" eb="1">
      <t>ク</t>
    </rPh>
    <rPh sb="2" eb="3">
      <t>ブン</t>
    </rPh>
    <phoneticPr fontId="4"/>
  </si>
  <si>
    <t>　■医薬品　　□医療機器　　□再生医療等製品</t>
    <rPh sb="2" eb="5">
      <t>イヤクヒン</t>
    </rPh>
    <rPh sb="8" eb="10">
      <t>イリョウ</t>
    </rPh>
    <rPh sb="10" eb="12">
      <t>キキ</t>
    </rPh>
    <rPh sb="15" eb="17">
      <t>サイセイ</t>
    </rPh>
    <rPh sb="17" eb="19">
      <t>イリョウ</t>
    </rPh>
    <rPh sb="19" eb="20">
      <t>トウ</t>
    </rPh>
    <rPh sb="20" eb="22">
      <t>セイヒン</t>
    </rPh>
    <phoneticPr fontId="4"/>
  </si>
  <si>
    <t>　□新規契約　□変更契約</t>
    <rPh sb="2" eb="4">
      <t>シンキ</t>
    </rPh>
    <rPh sb="4" eb="6">
      <t>ケイヤク</t>
    </rPh>
    <rPh sb="8" eb="10">
      <t>ヘンコウ</t>
    </rPh>
    <rPh sb="10" eb="12">
      <t>ケイヤク</t>
    </rPh>
    <phoneticPr fontId="4"/>
  </si>
  <si>
    <t>臨床試験研究経費 ：合計ポイント×6,000円／１症例当たり</t>
    <rPh sb="25" eb="27">
      <t>ショウレイ</t>
    </rPh>
    <rPh sb="27" eb="28">
      <t>アタ</t>
    </rPh>
    <phoneticPr fontId="4"/>
  </si>
  <si>
    <t>要素</t>
    <rPh sb="0" eb="2">
      <t>ヨウソ</t>
    </rPh>
    <phoneticPr fontId="4"/>
  </si>
  <si>
    <t>ウエイト</t>
    <phoneticPr fontId="4"/>
  </si>
  <si>
    <t>I
（ウエイト×1）</t>
    <phoneticPr fontId="4"/>
  </si>
  <si>
    <t>Ⅱ
（ウエイト×3）</t>
    <phoneticPr fontId="4"/>
  </si>
  <si>
    <t>Ⅲ
（ウエイト×5）</t>
    <phoneticPr fontId="4"/>
  </si>
  <si>
    <t>Ⅳ
（ウエイト×10）</t>
    <phoneticPr fontId="4"/>
  </si>
  <si>
    <t>Ⅴ
（ウエイト×15）</t>
    <phoneticPr fontId="4"/>
  </si>
  <si>
    <t>ポイント</t>
    <phoneticPr fontId="4"/>
  </si>
  <si>
    <t>A</t>
    <phoneticPr fontId="4"/>
  </si>
  <si>
    <t>対象疾患の重篤度</t>
    <rPh sb="0" eb="2">
      <t>タイショウ</t>
    </rPh>
    <rPh sb="2" eb="4">
      <t>シッカン</t>
    </rPh>
    <rPh sb="5" eb="7">
      <t>ジュウトク</t>
    </rPh>
    <rPh sb="7" eb="8">
      <t>ド</t>
    </rPh>
    <phoneticPr fontId="4"/>
  </si>
  <si>
    <t>軽度</t>
    <rPh sb="0" eb="2">
      <t>ケイド</t>
    </rPh>
    <phoneticPr fontId="4"/>
  </si>
  <si>
    <t>中等度</t>
    <rPh sb="0" eb="2">
      <t>チュウトウ</t>
    </rPh>
    <rPh sb="2" eb="3">
      <t>ド</t>
    </rPh>
    <phoneticPr fontId="4"/>
  </si>
  <si>
    <t>重症・重篤</t>
    <rPh sb="0" eb="2">
      <t>ジュウショウ</t>
    </rPh>
    <rPh sb="3" eb="5">
      <t>ジュウトク</t>
    </rPh>
    <phoneticPr fontId="4"/>
  </si>
  <si>
    <t>B</t>
    <phoneticPr fontId="4"/>
  </si>
  <si>
    <t>入院・外来の状況</t>
    <rPh sb="0" eb="2">
      <t>ニュウイン</t>
    </rPh>
    <rPh sb="3" eb="5">
      <t>ガイライ</t>
    </rPh>
    <rPh sb="6" eb="8">
      <t>ジョウキョウ</t>
    </rPh>
    <phoneticPr fontId="4"/>
  </si>
  <si>
    <t>外来</t>
    <rPh sb="0" eb="2">
      <t>ガイライ</t>
    </rPh>
    <phoneticPr fontId="4"/>
  </si>
  <si>
    <t>入院</t>
    <rPh sb="0" eb="2">
      <t>ニュウイン</t>
    </rPh>
    <phoneticPr fontId="4"/>
  </si>
  <si>
    <t>C</t>
    <phoneticPr fontId="4"/>
  </si>
  <si>
    <t>治験薬製造承認の状況</t>
    <rPh sb="0" eb="2">
      <t>チケン</t>
    </rPh>
    <rPh sb="2" eb="3">
      <t>ヤク</t>
    </rPh>
    <rPh sb="3" eb="5">
      <t>セイゾウ</t>
    </rPh>
    <rPh sb="5" eb="7">
      <t>ショウニン</t>
    </rPh>
    <rPh sb="8" eb="10">
      <t>ジョウキョウ</t>
    </rPh>
    <phoneticPr fontId="4"/>
  </si>
  <si>
    <t>他の適応で
国内で承認</t>
    <rPh sb="0" eb="1">
      <t>タ</t>
    </rPh>
    <rPh sb="2" eb="4">
      <t>テキオウ</t>
    </rPh>
    <rPh sb="6" eb="8">
      <t>コクナイ</t>
    </rPh>
    <rPh sb="9" eb="11">
      <t>ショウニン</t>
    </rPh>
    <phoneticPr fontId="4"/>
  </si>
  <si>
    <t>同一適応で
欧米で承認</t>
    <rPh sb="0" eb="2">
      <t>ドウイツ</t>
    </rPh>
    <rPh sb="2" eb="4">
      <t>テキオウ</t>
    </rPh>
    <rPh sb="6" eb="8">
      <t>オウベイ</t>
    </rPh>
    <rPh sb="9" eb="11">
      <t>ショウニン</t>
    </rPh>
    <phoneticPr fontId="4"/>
  </si>
  <si>
    <t>未承認</t>
    <rPh sb="0" eb="3">
      <t>ミショウニン</t>
    </rPh>
    <phoneticPr fontId="4"/>
  </si>
  <si>
    <t>D</t>
    <phoneticPr fontId="4"/>
  </si>
  <si>
    <t>相の種類</t>
    <rPh sb="0" eb="1">
      <t>ソウ</t>
    </rPh>
    <rPh sb="2" eb="4">
      <t>シュルイ</t>
    </rPh>
    <phoneticPr fontId="4"/>
  </si>
  <si>
    <t>Ⅱ相・Ⅲ相</t>
    <rPh sb="1" eb="2">
      <t>ソウ</t>
    </rPh>
    <rPh sb="4" eb="5">
      <t>ソウ</t>
    </rPh>
    <phoneticPr fontId="4"/>
  </si>
  <si>
    <t>Ⅰ相</t>
    <rPh sb="1" eb="2">
      <t>ソウ</t>
    </rPh>
    <phoneticPr fontId="4"/>
  </si>
  <si>
    <t>E</t>
    <phoneticPr fontId="4"/>
  </si>
  <si>
    <t>デザイン</t>
    <phoneticPr fontId="4"/>
  </si>
  <si>
    <t>オープン</t>
    <phoneticPr fontId="4"/>
  </si>
  <si>
    <t>単盲検</t>
    <rPh sb="0" eb="1">
      <t>タン</t>
    </rPh>
    <rPh sb="1" eb="2">
      <t>モウ</t>
    </rPh>
    <rPh sb="2" eb="3">
      <t>ケン</t>
    </rPh>
    <phoneticPr fontId="4"/>
  </si>
  <si>
    <t>二重盲検</t>
    <rPh sb="0" eb="2">
      <t>ニジュウ</t>
    </rPh>
    <rPh sb="2" eb="3">
      <t>モウ</t>
    </rPh>
    <rPh sb="3" eb="4">
      <t>ケン</t>
    </rPh>
    <phoneticPr fontId="4"/>
  </si>
  <si>
    <t>F</t>
    <phoneticPr fontId="4"/>
  </si>
  <si>
    <t>プラセボの使用</t>
    <rPh sb="5" eb="7">
      <t>シヨウ</t>
    </rPh>
    <phoneticPr fontId="4"/>
  </si>
  <si>
    <t>使　用</t>
    <rPh sb="0" eb="1">
      <t>シ</t>
    </rPh>
    <rPh sb="2" eb="3">
      <t>ヨウ</t>
    </rPh>
    <phoneticPr fontId="4"/>
  </si>
  <si>
    <t>G</t>
    <phoneticPr fontId="4"/>
  </si>
  <si>
    <t>併用薬の使用</t>
    <rPh sb="0" eb="2">
      <t>ヘイヨウ</t>
    </rPh>
    <rPh sb="2" eb="3">
      <t>ヤク</t>
    </rPh>
    <rPh sb="4" eb="6">
      <t>シヨウ</t>
    </rPh>
    <phoneticPr fontId="4"/>
  </si>
  <si>
    <t>同効薬でも
不変使用可</t>
    <rPh sb="0" eb="1">
      <t>ドウ</t>
    </rPh>
    <rPh sb="1" eb="2">
      <t>コウ</t>
    </rPh>
    <rPh sb="2" eb="3">
      <t>ヤク</t>
    </rPh>
    <rPh sb="6" eb="8">
      <t>フヘン</t>
    </rPh>
    <rPh sb="8" eb="10">
      <t>シヨウ</t>
    </rPh>
    <rPh sb="10" eb="11">
      <t>カ</t>
    </rPh>
    <phoneticPr fontId="4"/>
  </si>
  <si>
    <t>同効薬のみ
禁止</t>
    <rPh sb="0" eb="1">
      <t>ドウ</t>
    </rPh>
    <rPh sb="1" eb="2">
      <t>コウ</t>
    </rPh>
    <rPh sb="2" eb="3">
      <t>ヤク</t>
    </rPh>
    <rPh sb="6" eb="8">
      <t>キンシ</t>
    </rPh>
    <phoneticPr fontId="4"/>
  </si>
  <si>
    <t>全面禁止</t>
    <rPh sb="0" eb="2">
      <t>ゼンメン</t>
    </rPh>
    <rPh sb="2" eb="4">
      <t>キンシ</t>
    </rPh>
    <phoneticPr fontId="4"/>
  </si>
  <si>
    <t>H</t>
    <phoneticPr fontId="4"/>
  </si>
  <si>
    <t>治験薬の投与経路</t>
    <rPh sb="0" eb="2">
      <t>チケン</t>
    </rPh>
    <rPh sb="2" eb="3">
      <t>ヤク</t>
    </rPh>
    <rPh sb="4" eb="6">
      <t>トウヨ</t>
    </rPh>
    <rPh sb="6" eb="8">
      <t>ケイロ</t>
    </rPh>
    <phoneticPr fontId="4"/>
  </si>
  <si>
    <t>内用・外用</t>
    <rPh sb="0" eb="2">
      <t>ナイヨウ</t>
    </rPh>
    <rPh sb="3" eb="5">
      <t>ガイヨウ</t>
    </rPh>
    <phoneticPr fontId="4"/>
  </si>
  <si>
    <t>皮下・筋注</t>
    <rPh sb="0" eb="2">
      <t>ヒカ</t>
    </rPh>
    <rPh sb="3" eb="4">
      <t>キン</t>
    </rPh>
    <rPh sb="4" eb="5">
      <t>チュウ</t>
    </rPh>
    <phoneticPr fontId="4"/>
  </si>
  <si>
    <t>静注・特殊</t>
    <rPh sb="0" eb="1">
      <t>セイ</t>
    </rPh>
    <rPh sb="1" eb="2">
      <t>チュウ</t>
    </rPh>
    <rPh sb="3" eb="5">
      <t>トクシュ</t>
    </rPh>
    <phoneticPr fontId="4"/>
  </si>
  <si>
    <t>I</t>
    <phoneticPr fontId="4"/>
  </si>
  <si>
    <t>４週間以内</t>
    <rPh sb="1" eb="3">
      <t>シュウカン</t>
    </rPh>
    <rPh sb="3" eb="5">
      <t>イナイ</t>
    </rPh>
    <phoneticPr fontId="4"/>
  </si>
  <si>
    <t>５～２４週</t>
    <rPh sb="4" eb="5">
      <t>シュウ</t>
    </rPh>
    <phoneticPr fontId="4"/>
  </si>
  <si>
    <r>
      <rPr>
        <sz val="6"/>
        <rFont val="Meiryo UI"/>
        <family val="3"/>
        <charset val="128"/>
      </rPr>
      <t>　　</t>
    </r>
    <r>
      <rPr>
        <sz val="11"/>
        <rFont val="Meiryo UI"/>
        <family val="3"/>
        <charset val="128"/>
      </rPr>
      <t xml:space="preserve">
２５～５１週</t>
    </r>
    <rPh sb="8" eb="9">
      <t>シュウ</t>
    </rPh>
    <phoneticPr fontId="4"/>
  </si>
  <si>
    <t>⇒52週以上の場合、下記※1参照
1症例あたりの投与期間</t>
    <rPh sb="3" eb="6">
      <t>シュウイジョウ</t>
    </rPh>
    <rPh sb="7" eb="9">
      <t>バアイ</t>
    </rPh>
    <rPh sb="10" eb="12">
      <t>カキ</t>
    </rPh>
    <rPh sb="14" eb="16">
      <t>サンショウ</t>
    </rPh>
    <rPh sb="18" eb="20">
      <t>ショウレイ</t>
    </rPh>
    <rPh sb="24" eb="26">
      <t>トウヨ</t>
    </rPh>
    <rPh sb="26" eb="28">
      <t>キカン</t>
    </rPh>
    <phoneticPr fontId="4"/>
  </si>
  <si>
    <t>（</t>
    <phoneticPr fontId="4"/>
  </si>
  <si>
    <t>）週</t>
    <rPh sb="1" eb="2">
      <t>シュウ</t>
    </rPh>
    <phoneticPr fontId="4"/>
  </si>
  <si>
    <t>J</t>
    <phoneticPr fontId="4"/>
  </si>
  <si>
    <t>被験者層</t>
    <rPh sb="0" eb="3">
      <t>ヒケンシャ</t>
    </rPh>
    <rPh sb="3" eb="4">
      <t>ソウ</t>
    </rPh>
    <phoneticPr fontId="4"/>
  </si>
  <si>
    <t>成人</t>
    <rPh sb="0" eb="2">
      <t>セイジン</t>
    </rPh>
    <phoneticPr fontId="4"/>
  </si>
  <si>
    <r>
      <t xml:space="preserve">小児、成人
</t>
    </r>
    <r>
      <rPr>
        <sz val="8"/>
        <rFont val="Meiryo UI"/>
        <family val="3"/>
        <charset val="128"/>
      </rPr>
      <t>（高齢者、肝、
腎障害等合併有）</t>
    </r>
    <rPh sb="0" eb="2">
      <t>ショウニ</t>
    </rPh>
    <rPh sb="3" eb="5">
      <t>セイジン</t>
    </rPh>
    <rPh sb="7" eb="10">
      <t>コウレイシャ</t>
    </rPh>
    <rPh sb="11" eb="12">
      <t>カン</t>
    </rPh>
    <rPh sb="14" eb="15">
      <t>ジン</t>
    </rPh>
    <rPh sb="15" eb="18">
      <t>ショウガイトウ</t>
    </rPh>
    <rPh sb="18" eb="20">
      <t>ガッペイ</t>
    </rPh>
    <rPh sb="20" eb="21">
      <t>ユウ</t>
    </rPh>
    <phoneticPr fontId="4"/>
  </si>
  <si>
    <t>乳児、新生児、
低出生体重児</t>
    <rPh sb="0" eb="2">
      <t>ニュウジ</t>
    </rPh>
    <rPh sb="3" eb="6">
      <t>シンセイジ</t>
    </rPh>
    <rPh sb="8" eb="14">
      <t>テイシュッショウタイジュウジ</t>
    </rPh>
    <phoneticPr fontId="4"/>
  </si>
  <si>
    <t>K</t>
    <phoneticPr fontId="4"/>
  </si>
  <si>
    <r>
      <t xml:space="preserve">被験者層の選出
</t>
    </r>
    <r>
      <rPr>
        <sz val="9"/>
        <rFont val="Meiryo UI"/>
        <family val="3"/>
        <charset val="128"/>
      </rPr>
      <t>（適格+除外基準数）</t>
    </r>
    <rPh sb="0" eb="3">
      <t>ヒケンシャ</t>
    </rPh>
    <rPh sb="3" eb="4">
      <t>ソウ</t>
    </rPh>
    <rPh sb="5" eb="7">
      <t>センシュツ</t>
    </rPh>
    <rPh sb="9" eb="11">
      <t>テキカク</t>
    </rPh>
    <rPh sb="12" eb="14">
      <t>ジョガイ</t>
    </rPh>
    <rPh sb="14" eb="16">
      <t>キジュン</t>
    </rPh>
    <rPh sb="16" eb="17">
      <t>スウ</t>
    </rPh>
    <phoneticPr fontId="4"/>
  </si>
  <si>
    <t>１９以下</t>
    <rPh sb="2" eb="4">
      <t>イカ</t>
    </rPh>
    <phoneticPr fontId="4"/>
  </si>
  <si>
    <t>２０～２９</t>
    <phoneticPr fontId="4"/>
  </si>
  <si>
    <t>３０以上</t>
    <rPh sb="2" eb="4">
      <t>イジョウ</t>
    </rPh>
    <phoneticPr fontId="4"/>
  </si>
  <si>
    <t>L</t>
    <phoneticPr fontId="4"/>
  </si>
  <si>
    <t>４以下</t>
    <rPh sb="1" eb="3">
      <t>イカ</t>
    </rPh>
    <phoneticPr fontId="4"/>
  </si>
  <si>
    <t>５～９</t>
    <phoneticPr fontId="4"/>
  </si>
  <si>
    <t>１０～１９</t>
    <phoneticPr fontId="4"/>
  </si>
  <si>
    <t>２０～４４</t>
    <phoneticPr fontId="4"/>
  </si>
  <si>
    <t>４５以上</t>
    <rPh sb="2" eb="4">
      <t>イジョウ</t>
    </rPh>
    <phoneticPr fontId="4"/>
  </si>
  <si>
    <t>M</t>
    <phoneticPr fontId="4"/>
  </si>
  <si>
    <r>
      <t>臨床症状観察項目数</t>
    </r>
    <r>
      <rPr>
        <sz val="9"/>
        <rFont val="Meiryo UI"/>
        <family val="3"/>
        <charset val="128"/>
      </rPr>
      <t>※2</t>
    </r>
    <rPh sb="0" eb="2">
      <t>リンショウ</t>
    </rPh>
    <rPh sb="2" eb="4">
      <t>ショウジョウ</t>
    </rPh>
    <rPh sb="4" eb="6">
      <t>カンサツ</t>
    </rPh>
    <rPh sb="6" eb="9">
      <t>コウモクスウ</t>
    </rPh>
    <phoneticPr fontId="4"/>
  </si>
  <si>
    <t>１０以上</t>
    <rPh sb="2" eb="4">
      <t>イジョウ</t>
    </rPh>
    <phoneticPr fontId="4"/>
  </si>
  <si>
    <t>N</t>
    <phoneticPr fontId="4"/>
  </si>
  <si>
    <r>
      <t>一般的臨床検査＋
非侵襲的機能検査及び
画像診断項目数</t>
    </r>
    <r>
      <rPr>
        <sz val="9"/>
        <rFont val="Meiryo UI"/>
        <family val="3"/>
        <charset val="128"/>
      </rPr>
      <t>※2</t>
    </r>
    <rPh sb="0" eb="3">
      <t>イッパンテキ</t>
    </rPh>
    <rPh sb="3" eb="5">
      <t>リンショウ</t>
    </rPh>
    <rPh sb="5" eb="7">
      <t>ケンサ</t>
    </rPh>
    <rPh sb="9" eb="10">
      <t>ヒ</t>
    </rPh>
    <rPh sb="10" eb="11">
      <t>シン</t>
    </rPh>
    <rPh sb="11" eb="12">
      <t>シュウ</t>
    </rPh>
    <rPh sb="12" eb="13">
      <t>テキ</t>
    </rPh>
    <rPh sb="13" eb="15">
      <t>キノウ</t>
    </rPh>
    <rPh sb="15" eb="17">
      <t>ケンサ</t>
    </rPh>
    <rPh sb="17" eb="18">
      <t>オヨ</t>
    </rPh>
    <rPh sb="20" eb="22">
      <t>ガゾウ</t>
    </rPh>
    <rPh sb="22" eb="24">
      <t>シンダン</t>
    </rPh>
    <rPh sb="24" eb="27">
      <t>コウモクスウ</t>
    </rPh>
    <phoneticPr fontId="4"/>
  </si>
  <si>
    <t>４９以下</t>
    <rPh sb="2" eb="4">
      <t>イカ</t>
    </rPh>
    <phoneticPr fontId="4"/>
  </si>
  <si>
    <t>５０～９９</t>
    <phoneticPr fontId="4"/>
  </si>
  <si>
    <t>１００以上</t>
    <rPh sb="3" eb="5">
      <t>イジョウ</t>
    </rPh>
    <phoneticPr fontId="4"/>
  </si>
  <si>
    <t>O</t>
    <phoneticPr fontId="4"/>
  </si>
  <si>
    <t>侵襲的機能検査及び
画像診断頻度</t>
    <rPh sb="0" eb="1">
      <t>シン</t>
    </rPh>
    <rPh sb="1" eb="2">
      <t>シュウ</t>
    </rPh>
    <rPh sb="2" eb="3">
      <t>テキ</t>
    </rPh>
    <rPh sb="3" eb="5">
      <t>キノウ</t>
    </rPh>
    <rPh sb="5" eb="7">
      <t>ケンサ</t>
    </rPh>
    <rPh sb="7" eb="8">
      <t>オヨ</t>
    </rPh>
    <rPh sb="10" eb="12">
      <t>ガゾウ</t>
    </rPh>
    <rPh sb="12" eb="14">
      <t>シンダン</t>
    </rPh>
    <rPh sb="14" eb="16">
      <t>ヒンド</t>
    </rPh>
    <phoneticPr fontId="4"/>
  </si>
  <si>
    <t>１年に
１回以下</t>
    <rPh sb="1" eb="2">
      <t>ネン</t>
    </rPh>
    <rPh sb="5" eb="6">
      <t>カイ</t>
    </rPh>
    <rPh sb="6" eb="8">
      <t>イカ</t>
    </rPh>
    <phoneticPr fontId="4"/>
  </si>
  <si>
    <t>３ヶ月～
11ヶ月に１回</t>
    <rPh sb="2" eb="3">
      <t>ゲツ</t>
    </rPh>
    <rPh sb="11" eb="12">
      <t>カイ</t>
    </rPh>
    <phoneticPr fontId="4"/>
  </si>
  <si>
    <t>１～２ヶ月
に１回</t>
    <rPh sb="4" eb="5">
      <t>ゲツ</t>
    </rPh>
    <rPh sb="8" eb="9">
      <t>カイ</t>
    </rPh>
    <phoneticPr fontId="4"/>
  </si>
  <si>
    <t>１ヶ月に
２回以上</t>
    <rPh sb="2" eb="3">
      <t>ゲツ</t>
    </rPh>
    <rPh sb="6" eb="7">
      <t>カイ</t>
    </rPh>
    <rPh sb="7" eb="9">
      <t>イジョウ</t>
    </rPh>
    <phoneticPr fontId="4"/>
  </si>
  <si>
    <t>P</t>
    <phoneticPr fontId="4"/>
  </si>
  <si>
    <r>
      <t>PK等の特殊検査の
ための検体採取回数</t>
    </r>
    <r>
      <rPr>
        <sz val="9"/>
        <rFont val="Meiryo UI"/>
        <family val="3"/>
        <charset val="128"/>
      </rPr>
      <t>※2</t>
    </r>
    <rPh sb="2" eb="3">
      <t>トウ</t>
    </rPh>
    <rPh sb="4" eb="6">
      <t>トクシュ</t>
    </rPh>
    <rPh sb="6" eb="8">
      <t>ケンサ</t>
    </rPh>
    <rPh sb="13" eb="15">
      <t>ケンタイ</t>
    </rPh>
    <rPh sb="15" eb="17">
      <t>サイシュ</t>
    </rPh>
    <rPh sb="17" eb="19">
      <t>カイスウ</t>
    </rPh>
    <phoneticPr fontId="4"/>
  </si>
  <si>
    <t>回</t>
    <rPh sb="0" eb="1">
      <t>カイ</t>
    </rPh>
    <phoneticPr fontId="4"/>
  </si>
  <si>
    <t>Q</t>
    <phoneticPr fontId="4"/>
  </si>
  <si>
    <t>生検回数</t>
    <rPh sb="0" eb="1">
      <t>セイ</t>
    </rPh>
    <rPh sb="1" eb="2">
      <t>ケン</t>
    </rPh>
    <rPh sb="2" eb="4">
      <t>カイスウ</t>
    </rPh>
    <phoneticPr fontId="4"/>
  </si>
  <si>
    <t>R</t>
    <phoneticPr fontId="4"/>
  </si>
  <si>
    <t>症例発表</t>
    <rPh sb="0" eb="2">
      <t>ショウレイ</t>
    </rPh>
    <rPh sb="2" eb="4">
      <t>ハッピョウ</t>
    </rPh>
    <phoneticPr fontId="4"/>
  </si>
  <si>
    <t>１回</t>
    <rPh sb="1" eb="2">
      <t>カイ</t>
    </rPh>
    <phoneticPr fontId="4"/>
  </si>
  <si>
    <t>S</t>
    <phoneticPr fontId="4"/>
  </si>
  <si>
    <t>承認申請に使用される
文書等の作成</t>
    <rPh sb="0" eb="2">
      <t>ショウニン</t>
    </rPh>
    <rPh sb="2" eb="4">
      <t>シンセイ</t>
    </rPh>
    <rPh sb="5" eb="7">
      <t>シヨウ</t>
    </rPh>
    <rPh sb="11" eb="14">
      <t>ブンショトウ</t>
    </rPh>
    <rPh sb="15" eb="17">
      <t>サクセイ</t>
    </rPh>
    <phoneticPr fontId="4"/>
  </si>
  <si>
    <t>３０枚以内</t>
    <rPh sb="2" eb="3">
      <t>マイ</t>
    </rPh>
    <rPh sb="3" eb="5">
      <t>イナイ</t>
    </rPh>
    <phoneticPr fontId="4"/>
  </si>
  <si>
    <t>３１～５０枚</t>
    <rPh sb="5" eb="6">
      <t>マイ</t>
    </rPh>
    <phoneticPr fontId="4"/>
  </si>
  <si>
    <t>５１枚以上</t>
    <rPh sb="2" eb="3">
      <t>マイ</t>
    </rPh>
    <rPh sb="3" eb="5">
      <t>イジョウ</t>
    </rPh>
    <phoneticPr fontId="4"/>
  </si>
  <si>
    <t>T</t>
    <phoneticPr fontId="4"/>
  </si>
  <si>
    <t>その他　※3</t>
    <rPh sb="2" eb="3">
      <t>ホカ</t>
    </rPh>
    <phoneticPr fontId="4"/>
  </si>
  <si>
    <t>－</t>
    <phoneticPr fontId="4"/>
  </si>
  <si>
    <t>ポイント</t>
    <phoneticPr fontId="4"/>
  </si>
  <si>
    <t>理由：</t>
    <rPh sb="0" eb="2">
      <t>リユウ</t>
    </rPh>
    <phoneticPr fontId="4"/>
  </si>
  <si>
    <t>合　　　計</t>
    <rPh sb="0" eb="1">
      <t>ゴウ</t>
    </rPh>
    <rPh sb="4" eb="5">
      <t>ケイ</t>
    </rPh>
    <phoneticPr fontId="4"/>
  </si>
  <si>
    <t>１症例当たりのポイント</t>
    <rPh sb="1" eb="3">
      <t>ショウレイ</t>
    </rPh>
    <rPh sb="3" eb="4">
      <t>ア</t>
    </rPh>
    <phoneticPr fontId="4"/>
  </si>
  <si>
    <t>部分に○印を入力していただくと、自動的に計算されます。</t>
    <rPh sb="0" eb="2">
      <t>ブブン</t>
    </rPh>
    <rPh sb="4" eb="5">
      <t>シルシ</t>
    </rPh>
    <rPh sb="6" eb="8">
      <t>ニュウリョク</t>
    </rPh>
    <rPh sb="16" eb="19">
      <t>ジドウテキ</t>
    </rPh>
    <rPh sb="20" eb="22">
      <t>ケイサン</t>
    </rPh>
    <phoneticPr fontId="4"/>
  </si>
  <si>
    <t>　</t>
    <phoneticPr fontId="4"/>
  </si>
  <si>
    <t>※1</t>
    <phoneticPr fontId="4"/>
  </si>
  <si>
    <t>「Ｉ．治験薬の投与期間」について</t>
    <rPh sb="3" eb="5">
      <t>チケン</t>
    </rPh>
    <rPh sb="5" eb="6">
      <t>ヤク</t>
    </rPh>
    <rPh sb="7" eb="9">
      <t>トウヨ</t>
    </rPh>
    <rPh sb="9" eb="11">
      <t>キカン</t>
    </rPh>
    <phoneticPr fontId="4"/>
  </si>
  <si>
    <t>52週以上の場合は52週毎に10ポイントを加算します。（52週以上の場合はポイントを計算し手入力してください。）</t>
  </si>
  <si>
    <t>・25～51週→10ポイント</t>
    <phoneticPr fontId="4"/>
  </si>
  <si>
    <t xml:space="preserve"> 52週～103週→10ポイント＋10ポイント</t>
    <rPh sb="3" eb="4">
      <t>シュウ</t>
    </rPh>
    <rPh sb="8" eb="9">
      <t>シュウ</t>
    </rPh>
    <phoneticPr fontId="4"/>
  </si>
  <si>
    <t>104週～155週→10ポイント＋20ポイント</t>
    <rPh sb="3" eb="4">
      <t>シュウ</t>
    </rPh>
    <rPh sb="8" eb="9">
      <t>シュウ</t>
    </rPh>
    <phoneticPr fontId="4"/>
  </si>
  <si>
    <t>156週～207週→10ポイント＋30ポイント</t>
    <rPh sb="3" eb="4">
      <t>シュウ</t>
    </rPh>
    <rPh sb="8" eb="9">
      <t>シュウ</t>
    </rPh>
    <phoneticPr fontId="4"/>
  </si>
  <si>
    <t>…</t>
    <phoneticPr fontId="4"/>
  </si>
  <si>
    <t>※2</t>
    <phoneticPr fontId="4"/>
  </si>
  <si>
    <t>受診１回あたり</t>
    <rPh sb="0" eb="2">
      <t>ジュシン</t>
    </rPh>
    <rPh sb="3" eb="4">
      <t>カイ</t>
    </rPh>
    <phoneticPr fontId="4"/>
  </si>
  <si>
    <t>※3</t>
  </si>
  <si>
    <t>病理スライド作成・提出など（該当する場合）</t>
    <rPh sb="0" eb="2">
      <t>ビョウリ</t>
    </rPh>
    <rPh sb="6" eb="8">
      <t>サクセイ</t>
    </rPh>
    <rPh sb="9" eb="11">
      <t>テイシュツ</t>
    </rPh>
    <rPh sb="14" eb="16">
      <t>ガイトウ</t>
    </rPh>
    <rPh sb="18" eb="20">
      <t>バアイ</t>
    </rPh>
    <phoneticPr fontId="4"/>
  </si>
  <si>
    <t>西暦　　　　年　　月　　日</t>
  </si>
  <si>
    <t>整理番号</t>
  </si>
  <si>
    <t>区　分</t>
  </si>
  <si>
    <t>　■医薬品　　□医療機器　　□再生医療等製品</t>
  </si>
  <si>
    <t>　□新規契約　□変更契約</t>
  </si>
  <si>
    <t>治験薬管理費A（契約単位）=（ポイント①）×1000円</t>
  </si>
  <si>
    <t>要素</t>
  </si>
  <si>
    <t>ウエイト</t>
  </si>
  <si>
    <t>I
（ウエイト×1）</t>
  </si>
  <si>
    <t>Ⅱ
（ウエイト×2）</t>
  </si>
  <si>
    <t>Ⅲ
（ウエイト×3）</t>
  </si>
  <si>
    <t>Ⅳ
（ウエイト×5）</t>
  </si>
  <si>
    <t>ポイント</t>
  </si>
  <si>
    <t>A</t>
  </si>
  <si>
    <t>治験薬の剤形</t>
  </si>
  <si>
    <t>内服・外用剤</t>
  </si>
  <si>
    <t>注射剤</t>
  </si>
  <si>
    <t>B</t>
  </si>
  <si>
    <t>治験薬の種目</t>
  </si>
  <si>
    <t>一般</t>
  </si>
  <si>
    <t>毒・劇薬</t>
  </si>
  <si>
    <t>向精神薬</t>
  </si>
  <si>
    <t>麻薬・覚せい剤原料</t>
  </si>
  <si>
    <t>C</t>
  </si>
  <si>
    <t>保存状況</t>
  </si>
  <si>
    <t>室温</t>
  </si>
  <si>
    <t>冷所又は遮光</t>
  </si>
  <si>
    <t>冷凍、恒温器</t>
  </si>
  <si>
    <t>麻薬金庫</t>
  </si>
  <si>
    <t>合　　　計</t>
  </si>
  <si>
    <t>１契約当たりのポイント（年度毎）　　合計（　①　）</t>
  </si>
  <si>
    <t>A～Cについて、複数該当する場合は難易度が高い方で算出いたします。</t>
  </si>
  <si>
    <t>治験薬管理費B（症例単位）=（ポイント②）×1000円／症例毎</t>
  </si>
  <si>
    <t>D</t>
  </si>
  <si>
    <t>治験薬の剤数、規格数</t>
  </si>
  <si>
    <t>1または2</t>
  </si>
  <si>
    <t>5以上</t>
  </si>
  <si>
    <t>F</t>
  </si>
  <si>
    <t>デザイン</t>
  </si>
  <si>
    <t>オープン</t>
  </si>
  <si>
    <t>単盲検</t>
  </si>
  <si>
    <t>二重盲検</t>
  </si>
  <si>
    <t>注射剤残薬回収業務</t>
  </si>
  <si>
    <t>必要</t>
  </si>
  <si>
    <t>G</t>
  </si>
  <si>
    <t>納入方法</t>
  </si>
  <si>
    <t>単回</t>
  </si>
  <si>
    <t>分割</t>
  </si>
  <si>
    <t>各症例使用分を都度搬入</t>
  </si>
  <si>
    <t>H</t>
  </si>
  <si>
    <t>IWRS,IVRS操作について</t>
  </si>
  <si>
    <t>IWRS等で搬入
依頼必要</t>
    <phoneticPr fontId="4"/>
  </si>
  <si>
    <t>払い出し時
確定入力必要</t>
  </si>
  <si>
    <t>回収時
操作必要</t>
  </si>
  <si>
    <t>I</t>
  </si>
  <si>
    <t>非盲検薬剤師の設定</t>
  </si>
  <si>
    <t>必要あり</t>
  </si>
  <si>
    <t>J</t>
  </si>
  <si>
    <t>特殊な管理について</t>
  </si>
  <si>
    <t>病棟での温度
管理が必要</t>
  </si>
  <si>
    <t>BSL2での
管理が必要</t>
  </si>
  <si>
    <t>K</t>
  </si>
  <si>
    <t>土日祝日の調製</t>
  </si>
  <si>
    <t>あり</t>
  </si>
  <si>
    <t>L</t>
  </si>
  <si>
    <t>計数調剤</t>
  </si>
  <si>
    <t>・秤量調剤
・クリーンベンチ</t>
  </si>
  <si>
    <t>抗がん剤       調製室使用</t>
  </si>
  <si>
    <t>１症例当たりのポイント（症例毎）　　合計（　②　）</t>
  </si>
  <si>
    <t>G,H,J,Lについて複数該当する場合は合算して算出いたします。</t>
  </si>
  <si>
    <t>部分に○印を入力していただくと、自動的に計算されます。</t>
  </si>
  <si>
    <t>部分に回数を入力していただく、自動的に計算されます。</t>
  </si>
  <si>
    <t>入力の際には別シート「ポイント表記載注釈」を必ずご確認下さい。</t>
  </si>
  <si>
    <t>　　　　年　　月　　日</t>
    <rPh sb="4" eb="5">
      <t>ネン</t>
    </rPh>
    <rPh sb="7" eb="8">
      <t>ツキ</t>
    </rPh>
    <rPh sb="10" eb="11">
      <t>ニチ</t>
    </rPh>
    <phoneticPr fontId="4"/>
  </si>
  <si>
    <t>研究経費算定内訳書</t>
    <rPh sb="0" eb="2">
      <t>ケンキュウ</t>
    </rPh>
    <rPh sb="2" eb="4">
      <t>ケイヒ</t>
    </rPh>
    <rPh sb="4" eb="6">
      <t>サンテイ</t>
    </rPh>
    <rPh sb="6" eb="9">
      <t>ウチワケショ</t>
    </rPh>
    <phoneticPr fontId="4"/>
  </si>
  <si>
    <t>実施診療科</t>
    <rPh sb="0" eb="2">
      <t>ジッシ</t>
    </rPh>
    <rPh sb="2" eb="3">
      <t>ミ</t>
    </rPh>
    <rPh sb="3" eb="4">
      <t>リョウ</t>
    </rPh>
    <rPh sb="4" eb="5">
      <t>カ</t>
    </rPh>
    <phoneticPr fontId="4"/>
  </si>
  <si>
    <t>責任医師</t>
    <rPh sb="0" eb="2">
      <t>セキニン</t>
    </rPh>
    <rPh sb="2" eb="4">
      <t>イシ</t>
    </rPh>
    <phoneticPr fontId="4"/>
  </si>
  <si>
    <t>依頼者名</t>
    <rPh sb="0" eb="3">
      <t>イライシャ</t>
    </rPh>
    <rPh sb="3" eb="4">
      <t>メイ</t>
    </rPh>
    <phoneticPr fontId="4"/>
  </si>
  <si>
    <t>契約予定日（治験開始日）</t>
    <rPh sb="0" eb="2">
      <t>ケイヤク</t>
    </rPh>
    <rPh sb="2" eb="5">
      <t>ヨテイビ</t>
    </rPh>
    <rPh sb="6" eb="8">
      <t>チケン</t>
    </rPh>
    <rPh sb="8" eb="11">
      <t>カイシビ</t>
    </rPh>
    <phoneticPr fontId="4"/>
  </si>
  <si>
    <t>契約終了予定日</t>
    <rPh sb="0" eb="2">
      <t>ケイヤク</t>
    </rPh>
    <rPh sb="2" eb="4">
      <t>シュウリョウ</t>
    </rPh>
    <rPh sb="4" eb="7">
      <t>ヨテイビ</t>
    </rPh>
    <phoneticPr fontId="4"/>
  </si>
  <si>
    <t>1-1.契約単位で算定する経費単価：初回契約年度</t>
    <rPh sb="4" eb="6">
      <t>ケイヤク</t>
    </rPh>
    <rPh sb="6" eb="8">
      <t>タンイ</t>
    </rPh>
    <rPh sb="9" eb="11">
      <t>サンテイ</t>
    </rPh>
    <rPh sb="13" eb="15">
      <t>ケイヒ</t>
    </rPh>
    <rPh sb="15" eb="17">
      <t>タンカ</t>
    </rPh>
    <rPh sb="18" eb="20">
      <t>ショカイ</t>
    </rPh>
    <rPh sb="20" eb="22">
      <t>ケイヤク</t>
    </rPh>
    <rPh sb="22" eb="24">
      <t>ネンド</t>
    </rPh>
    <phoneticPr fontId="4"/>
  </si>
  <si>
    <t>経費内訳</t>
    <rPh sb="0" eb="2">
      <t>ケイヒ</t>
    </rPh>
    <rPh sb="2" eb="4">
      <t>ウチワケ</t>
    </rPh>
    <phoneticPr fontId="4"/>
  </si>
  <si>
    <t>算出根拠</t>
    <rPh sb="0" eb="2">
      <t>サンシュツ</t>
    </rPh>
    <rPh sb="2" eb="4">
      <t>コンキョ</t>
    </rPh>
    <phoneticPr fontId="4"/>
  </si>
  <si>
    <t>金額（円）</t>
    <rPh sb="0" eb="2">
      <t>キンガク</t>
    </rPh>
    <rPh sb="3" eb="4">
      <t>エン</t>
    </rPh>
    <phoneticPr fontId="4"/>
  </si>
  <si>
    <t>備考</t>
    <rPh sb="0" eb="2">
      <t>ビコウ</t>
    </rPh>
    <phoneticPr fontId="4"/>
  </si>
  <si>
    <t>直接経費</t>
    <rPh sb="0" eb="2">
      <t>チョクセツ</t>
    </rPh>
    <rPh sb="2" eb="4">
      <t>ケイヒ</t>
    </rPh>
    <phoneticPr fontId="4"/>
  </si>
  <si>
    <t>①</t>
    <phoneticPr fontId="4"/>
  </si>
  <si>
    <t>新規審査費</t>
    <rPh sb="0" eb="2">
      <t>シンキ</t>
    </rPh>
    <rPh sb="2" eb="4">
      <t>シンサ</t>
    </rPh>
    <rPh sb="4" eb="5">
      <t>ヒ</t>
    </rPh>
    <phoneticPr fontId="4"/>
  </si>
  <si>
    <t>②</t>
    <phoneticPr fontId="4"/>
  </si>
  <si>
    <t>審査費</t>
    <rPh sb="0" eb="2">
      <t>シンサ</t>
    </rPh>
    <rPh sb="2" eb="3">
      <t>ヒ</t>
    </rPh>
    <phoneticPr fontId="4"/>
  </si>
  <si>
    <t>③</t>
    <phoneticPr fontId="4"/>
  </si>
  <si>
    <t>CRC経費</t>
    <rPh sb="3" eb="5">
      <t>ケイヒ</t>
    </rPh>
    <phoneticPr fontId="4"/>
  </si>
  <si>
    <t>100,000円/契約・年度</t>
    <rPh sb="7" eb="8">
      <t>エン</t>
    </rPh>
    <rPh sb="9" eb="11">
      <t>ケイヤク</t>
    </rPh>
    <rPh sb="12" eb="14">
      <t>ネンド</t>
    </rPh>
    <phoneticPr fontId="4"/>
  </si>
  <si>
    <t>④</t>
    <phoneticPr fontId="4"/>
  </si>
  <si>
    <t>治験薬管理費</t>
    <rPh sb="0" eb="3">
      <t>チケニャク</t>
    </rPh>
    <rPh sb="3" eb="6">
      <t>カンリヒ</t>
    </rPh>
    <phoneticPr fontId="4"/>
  </si>
  <si>
    <t>治験薬管理費Aのポイント×1,000円/契約・年度</t>
    <rPh sb="0" eb="3">
      <t>チケンヤク</t>
    </rPh>
    <rPh sb="3" eb="6">
      <t>カンリヒ</t>
    </rPh>
    <rPh sb="18" eb="19">
      <t>エン</t>
    </rPh>
    <rPh sb="20" eb="22">
      <t>ケイヤク</t>
    </rPh>
    <rPh sb="23" eb="25">
      <t>ネンド</t>
    </rPh>
    <phoneticPr fontId="4"/>
  </si>
  <si>
    <t>⑤</t>
    <phoneticPr fontId="4"/>
  </si>
  <si>
    <t>旅費</t>
    <rPh sb="0" eb="2">
      <t>リョヒ</t>
    </rPh>
    <phoneticPr fontId="4"/>
  </si>
  <si>
    <t>本院の旅費支給規程に基づく額</t>
    <rPh sb="0" eb="2">
      <t>ホンイン</t>
    </rPh>
    <rPh sb="3" eb="5">
      <t>リョヒ</t>
    </rPh>
    <rPh sb="5" eb="7">
      <t>シキュウ</t>
    </rPh>
    <rPh sb="7" eb="9">
      <t>キテイ</t>
    </rPh>
    <rPh sb="10" eb="11">
      <t>モト</t>
    </rPh>
    <rPh sb="13" eb="14">
      <t>ガク</t>
    </rPh>
    <phoneticPr fontId="4"/>
  </si>
  <si>
    <t>⑥</t>
    <phoneticPr fontId="4"/>
  </si>
  <si>
    <t>備品費</t>
    <rPh sb="0" eb="3">
      <t>ビヒンヒ</t>
    </rPh>
    <phoneticPr fontId="4"/>
  </si>
  <si>
    <t>40,000円/契約・年度</t>
    <rPh sb="6" eb="7">
      <t>エン</t>
    </rPh>
    <rPh sb="8" eb="10">
      <t>ケイヤク</t>
    </rPh>
    <rPh sb="11" eb="13">
      <t>ネンド</t>
    </rPh>
    <phoneticPr fontId="4"/>
  </si>
  <si>
    <t>6,000円×終了後の資料保管希望年数/初年度</t>
    <rPh sb="5" eb="6">
      <t>エン</t>
    </rPh>
    <phoneticPr fontId="4"/>
  </si>
  <si>
    <t>希望年数</t>
    <rPh sb="0" eb="2">
      <t>キボウ</t>
    </rPh>
    <rPh sb="2" eb="4">
      <t>ネンスウ</t>
    </rPh>
    <phoneticPr fontId="4"/>
  </si>
  <si>
    <t>⑦</t>
    <phoneticPr fontId="4"/>
  </si>
  <si>
    <t>管理費</t>
    <rPh sb="0" eb="3">
      <t>カンリヒ</t>
    </rPh>
    <phoneticPr fontId="4"/>
  </si>
  <si>
    <t>(1)</t>
    <phoneticPr fontId="4"/>
  </si>
  <si>
    <t>直接経費　　計</t>
    <rPh sb="0" eb="2">
      <t>チョクセツ</t>
    </rPh>
    <rPh sb="2" eb="4">
      <t>ケイヒ</t>
    </rPh>
    <rPh sb="6" eb="7">
      <t>ケイ</t>
    </rPh>
    <phoneticPr fontId="4"/>
  </si>
  <si>
    <t>間接経費</t>
    <rPh sb="0" eb="2">
      <t>カンセツ</t>
    </rPh>
    <rPh sb="2" eb="4">
      <t>ケイヒ</t>
    </rPh>
    <phoneticPr fontId="4"/>
  </si>
  <si>
    <t>(2)</t>
    <phoneticPr fontId="4"/>
  </si>
  <si>
    <t>(1)×0.3</t>
    <phoneticPr fontId="4"/>
  </si>
  <si>
    <t>合計（税別）</t>
    <rPh sb="0" eb="2">
      <t>ゴウケイ</t>
    </rPh>
    <rPh sb="3" eb="5">
      <t>ゼイベツ</t>
    </rPh>
    <phoneticPr fontId="4"/>
  </si>
  <si>
    <t>(1)＋(2)</t>
    <phoneticPr fontId="4"/>
  </si>
  <si>
    <t>合計（税込）</t>
    <rPh sb="0" eb="2">
      <t>ゴウケイ</t>
    </rPh>
    <rPh sb="3" eb="5">
      <t>ゼイコミ</t>
    </rPh>
    <phoneticPr fontId="4"/>
  </si>
  <si>
    <t>((1)+(2))×1.１</t>
    <phoneticPr fontId="4"/>
  </si>
  <si>
    <t>1-2.契約単位で算定する経費単価:次年度（継続契約年度）</t>
    <rPh sb="4" eb="6">
      <t>ケイヤク</t>
    </rPh>
    <rPh sb="6" eb="8">
      <t>タンイ</t>
    </rPh>
    <rPh sb="9" eb="11">
      <t>サンテイ</t>
    </rPh>
    <rPh sb="13" eb="15">
      <t>ケイヒ</t>
    </rPh>
    <rPh sb="15" eb="17">
      <t>タンカ</t>
    </rPh>
    <rPh sb="18" eb="21">
      <t>ジネンド</t>
    </rPh>
    <rPh sb="22" eb="24">
      <t>ケイゾク</t>
    </rPh>
    <rPh sb="24" eb="26">
      <t>ケイヤク</t>
    </rPh>
    <rPh sb="26" eb="28">
      <t>ネンド</t>
    </rPh>
    <phoneticPr fontId="4"/>
  </si>
  <si>
    <t>①</t>
    <phoneticPr fontId="4"/>
  </si>
  <si>
    <t>②</t>
    <phoneticPr fontId="4"/>
  </si>
  <si>
    <t>(1)×0.3</t>
    <phoneticPr fontId="4"/>
  </si>
  <si>
    <t>((1)+(2))×1.1</t>
    <phoneticPr fontId="4"/>
  </si>
  <si>
    <t>※　改正消費税法施行後は新税率を適用する。詳細は、「治験及び製造販売後臨床試験の受託研究経費の算定方法」参照。</t>
    <rPh sb="2" eb="4">
      <t>カイセイ</t>
    </rPh>
    <rPh sb="4" eb="7">
      <t>ショウヒゼイ</t>
    </rPh>
    <rPh sb="7" eb="8">
      <t>ホウ</t>
    </rPh>
    <rPh sb="8" eb="11">
      <t>セコウゴ</t>
    </rPh>
    <rPh sb="12" eb="15">
      <t>シンゼイリツ</t>
    </rPh>
    <rPh sb="16" eb="18">
      <t>テキヨウ</t>
    </rPh>
    <rPh sb="21" eb="23">
      <t>ショウサイ</t>
    </rPh>
    <rPh sb="26" eb="28">
      <t>チケン</t>
    </rPh>
    <rPh sb="28" eb="29">
      <t>オヨ</t>
    </rPh>
    <rPh sb="30" eb="32">
      <t>セイゾウ</t>
    </rPh>
    <rPh sb="32" eb="35">
      <t>ハンバイゴ</t>
    </rPh>
    <rPh sb="35" eb="37">
      <t>リンショウ</t>
    </rPh>
    <rPh sb="37" eb="39">
      <t>シケン</t>
    </rPh>
    <rPh sb="40" eb="42">
      <t>ジュタク</t>
    </rPh>
    <rPh sb="42" eb="44">
      <t>ケンキュウ</t>
    </rPh>
    <rPh sb="44" eb="46">
      <t>ケイヒ</t>
    </rPh>
    <rPh sb="47" eb="49">
      <t>サンテイ</t>
    </rPh>
    <rPh sb="49" eb="51">
      <t>ホウホウ</t>
    </rPh>
    <rPh sb="52" eb="54">
      <t>サンショウ</t>
    </rPh>
    <phoneticPr fontId="4"/>
  </si>
  <si>
    <t>2-1.症例単位で算定する経費単価</t>
    <rPh sb="4" eb="6">
      <t>ショウレイ</t>
    </rPh>
    <rPh sb="6" eb="8">
      <t>タンイ</t>
    </rPh>
    <rPh sb="9" eb="11">
      <t>サンテイ</t>
    </rPh>
    <rPh sb="13" eb="15">
      <t>ケイヒ</t>
    </rPh>
    <rPh sb="15" eb="17">
      <t>タンカ</t>
    </rPh>
    <phoneticPr fontId="4"/>
  </si>
  <si>
    <t>①</t>
    <phoneticPr fontId="4"/>
  </si>
  <si>
    <t>臨床試験研究経費</t>
    <rPh sb="0" eb="4">
      <t>リンショウシケン</t>
    </rPh>
    <rPh sb="4" eb="6">
      <t>ケンキュウ</t>
    </rPh>
    <rPh sb="6" eb="8">
      <t>ケイヒ</t>
    </rPh>
    <phoneticPr fontId="4"/>
  </si>
  <si>
    <t>総ポイント×6,000円</t>
    <rPh sb="0" eb="1">
      <t>ソウ</t>
    </rPh>
    <rPh sb="11" eb="12">
      <t>エン</t>
    </rPh>
    <phoneticPr fontId="4"/>
  </si>
  <si>
    <t>ポイント</t>
    <phoneticPr fontId="4"/>
  </si>
  <si>
    <t>②</t>
    <phoneticPr fontId="4"/>
  </si>
  <si>
    <t>CRC経費（賃金）</t>
    <rPh sb="3" eb="5">
      <t>ケイヒ</t>
    </rPh>
    <rPh sb="6" eb="8">
      <t>チンギン</t>
    </rPh>
    <phoneticPr fontId="4"/>
  </si>
  <si>
    <t>総ポイント×5,000円</t>
    <rPh sb="0" eb="1">
      <t>ソウ</t>
    </rPh>
    <rPh sb="11" eb="12">
      <t>エン</t>
    </rPh>
    <phoneticPr fontId="4"/>
  </si>
  <si>
    <t>③</t>
    <phoneticPr fontId="4"/>
  </si>
  <si>
    <t>治験薬管理費</t>
    <rPh sb="0" eb="3">
      <t>チケンヤク</t>
    </rPh>
    <rPh sb="3" eb="6">
      <t>カンリヒ</t>
    </rPh>
    <phoneticPr fontId="4"/>
  </si>
  <si>
    <t>治験薬管理費Bのポイント×1,000</t>
    <rPh sb="0" eb="3">
      <t>チケンヤク</t>
    </rPh>
    <rPh sb="3" eb="6">
      <t>カンリヒ</t>
    </rPh>
    <phoneticPr fontId="4"/>
  </si>
  <si>
    <t>(①+②＋③)×0.2</t>
    <phoneticPr fontId="4"/>
  </si>
  <si>
    <t>(1)</t>
    <phoneticPr fontId="4"/>
  </si>
  <si>
    <t>①+②＋③＋④</t>
    <phoneticPr fontId="4"/>
  </si>
  <si>
    <t>(2)</t>
    <phoneticPr fontId="4"/>
  </si>
  <si>
    <t>合計（税別）</t>
    <rPh sb="0" eb="1">
      <t>ゴウ</t>
    </rPh>
    <rPh sb="1" eb="2">
      <t>ケイ</t>
    </rPh>
    <rPh sb="3" eb="5">
      <t>ゼイベツ</t>
    </rPh>
    <phoneticPr fontId="4"/>
  </si>
  <si>
    <t>(1)+(2)</t>
    <phoneticPr fontId="4"/>
  </si>
  <si>
    <t>合計（税込）</t>
    <rPh sb="0" eb="1">
      <t>ゴウ</t>
    </rPh>
    <rPh sb="1" eb="2">
      <t>ケイ</t>
    </rPh>
    <rPh sb="3" eb="5">
      <t>ゼイコミ</t>
    </rPh>
    <phoneticPr fontId="4"/>
  </si>
  <si>
    <t>((1)+(2))×1.1</t>
    <phoneticPr fontId="4"/>
  </si>
  <si>
    <t>2-2.「症例単位で算定する経費単価」の期毎の支払額</t>
    <rPh sb="5" eb="7">
      <t>ショウレイ</t>
    </rPh>
    <rPh sb="7" eb="9">
      <t>タンイ</t>
    </rPh>
    <rPh sb="10" eb="12">
      <t>サンテイ</t>
    </rPh>
    <rPh sb="14" eb="16">
      <t>ケイヒ</t>
    </rPh>
    <rPh sb="16" eb="18">
      <t>タンカ</t>
    </rPh>
    <rPh sb="20" eb="22">
      <t>キゴト</t>
    </rPh>
    <rPh sb="23" eb="26">
      <t>シハライガク</t>
    </rPh>
    <phoneticPr fontId="4"/>
  </si>
  <si>
    <t>期</t>
    <rPh sb="0" eb="1">
      <t>キ</t>
    </rPh>
    <phoneticPr fontId="4"/>
  </si>
  <si>
    <t>期毎の支払額</t>
    <rPh sb="0" eb="1">
      <t>キ</t>
    </rPh>
    <rPh sb="1" eb="2">
      <t>ゴト</t>
    </rPh>
    <rPh sb="3" eb="6">
      <t>シハライガク</t>
    </rPh>
    <phoneticPr fontId="4"/>
  </si>
  <si>
    <t>第Ⅰ期</t>
    <rPh sb="0" eb="1">
      <t>ダイ</t>
    </rPh>
    <rPh sb="2" eb="3">
      <t>キ</t>
    </rPh>
    <phoneticPr fontId="4"/>
  </si>
  <si>
    <t>第Ⅱ期</t>
    <rPh sb="0" eb="1">
      <t>ダイ</t>
    </rPh>
    <rPh sb="2" eb="3">
      <t>キ</t>
    </rPh>
    <phoneticPr fontId="4"/>
  </si>
  <si>
    <t>3-1.脱落症例に係る経費</t>
    <rPh sb="4" eb="6">
      <t>ダツラク</t>
    </rPh>
    <rPh sb="6" eb="8">
      <t>ショウレイ</t>
    </rPh>
    <rPh sb="9" eb="10">
      <t>カカ</t>
    </rPh>
    <rPh sb="11" eb="13">
      <t>ケイヒ</t>
    </rPh>
    <phoneticPr fontId="4"/>
  </si>
  <si>
    <t>脱落症例費</t>
    <rPh sb="0" eb="2">
      <t>ダツラク</t>
    </rPh>
    <rPh sb="2" eb="5">
      <t>ショウレイヒ</t>
    </rPh>
    <phoneticPr fontId="4"/>
  </si>
  <si>
    <t>60,000円/1症例あたり</t>
    <rPh sb="6" eb="7">
      <t>エン</t>
    </rPh>
    <rPh sb="9" eb="11">
      <t>ショウレイ</t>
    </rPh>
    <phoneticPr fontId="4"/>
  </si>
  <si>
    <t>②</t>
    <phoneticPr fontId="4"/>
  </si>
  <si>
    <t>①×0.2</t>
    <phoneticPr fontId="4"/>
  </si>
  <si>
    <t>(1)</t>
    <phoneticPr fontId="4"/>
  </si>
  <si>
    <t>①＋②</t>
    <phoneticPr fontId="4"/>
  </si>
  <si>
    <t>(1)+(2)</t>
    <phoneticPr fontId="4"/>
  </si>
  <si>
    <t>3-2.脱落症例に係る経費（プレスクリーニング脱落の場合）</t>
    <rPh sb="4" eb="6">
      <t>ダツラク</t>
    </rPh>
    <rPh sb="6" eb="8">
      <t>ショウレイ</t>
    </rPh>
    <rPh sb="9" eb="10">
      <t>カカ</t>
    </rPh>
    <rPh sb="11" eb="13">
      <t>ケイヒ</t>
    </rPh>
    <rPh sb="23" eb="25">
      <t>ダツラク</t>
    </rPh>
    <rPh sb="26" eb="28">
      <t>バアイ</t>
    </rPh>
    <phoneticPr fontId="4"/>
  </si>
  <si>
    <t>24,000円/1症例あたり</t>
    <rPh sb="6" eb="7">
      <t>エン</t>
    </rPh>
    <rPh sb="9" eb="11">
      <t>ショウレイ</t>
    </rPh>
    <phoneticPr fontId="4"/>
  </si>
  <si>
    <t>①×0.2</t>
    <phoneticPr fontId="4"/>
  </si>
  <si>
    <t>①＋②</t>
    <phoneticPr fontId="4"/>
  </si>
  <si>
    <t>(2)</t>
    <phoneticPr fontId="4"/>
  </si>
  <si>
    <t>(1)×0.3</t>
    <phoneticPr fontId="4"/>
  </si>
  <si>
    <t>((1)+(2))×1.1</t>
    <phoneticPr fontId="4"/>
  </si>
  <si>
    <t>4.被験者負担軽減費</t>
    <rPh sb="2" eb="5">
      <t>ヒケンシャ</t>
    </rPh>
    <rPh sb="5" eb="7">
      <t>フタン</t>
    </rPh>
    <rPh sb="7" eb="9">
      <t>ケイゲン</t>
    </rPh>
    <rPh sb="9" eb="10">
      <t>ヒ</t>
    </rPh>
    <phoneticPr fontId="4"/>
  </si>
  <si>
    <t>被験者の実来院数に応じ、「2-2.症例単位で算定する経費」の期毎の支払額と併せて請求。</t>
    <rPh sb="0" eb="3">
      <t>ヒケンシャ</t>
    </rPh>
    <rPh sb="4" eb="5">
      <t>ジツ</t>
    </rPh>
    <rPh sb="5" eb="7">
      <t>ライイン</t>
    </rPh>
    <rPh sb="7" eb="8">
      <t>スウ</t>
    </rPh>
    <rPh sb="8" eb="9">
      <t>ジッスウ</t>
    </rPh>
    <rPh sb="9" eb="10">
      <t>オウ</t>
    </rPh>
    <rPh sb="17" eb="21">
      <t>ショウレイタンイ</t>
    </rPh>
    <rPh sb="22" eb="24">
      <t>サンテイ</t>
    </rPh>
    <rPh sb="26" eb="28">
      <t>ケイヒ</t>
    </rPh>
    <rPh sb="30" eb="32">
      <t>キゴト</t>
    </rPh>
    <rPh sb="33" eb="36">
      <t>シハライガク</t>
    </rPh>
    <rPh sb="37" eb="38">
      <t>アワ</t>
    </rPh>
    <rPh sb="40" eb="42">
      <t>セイキュウ</t>
    </rPh>
    <phoneticPr fontId="4"/>
  </si>
  <si>
    <t>被験者負担軽減費</t>
    <rPh sb="0" eb="3">
      <t>ヒケンシャ</t>
    </rPh>
    <rPh sb="3" eb="5">
      <t>フタン</t>
    </rPh>
    <rPh sb="5" eb="7">
      <t>ケイゲン</t>
    </rPh>
    <rPh sb="7" eb="8">
      <t>ヒ</t>
    </rPh>
    <phoneticPr fontId="4"/>
  </si>
  <si>
    <t>7,000円/来院1回あたり</t>
    <rPh sb="5" eb="6">
      <t>エン</t>
    </rPh>
    <rPh sb="7" eb="9">
      <t>ライイン</t>
    </rPh>
    <rPh sb="10" eb="11">
      <t>カイ</t>
    </rPh>
    <phoneticPr fontId="4"/>
  </si>
  <si>
    <t>①×0.2</t>
    <phoneticPr fontId="4"/>
  </si>
  <si>
    <t>(1)</t>
    <phoneticPr fontId="4"/>
  </si>
  <si>
    <t>(2)</t>
    <phoneticPr fontId="4"/>
  </si>
  <si>
    <t>(1)×0.3</t>
    <phoneticPr fontId="4"/>
  </si>
  <si>
    <t>5.その他の算出基準</t>
    <rPh sb="4" eb="5">
      <t>タ</t>
    </rPh>
    <rPh sb="6" eb="8">
      <t>サンシュツ</t>
    </rPh>
    <rPh sb="8" eb="10">
      <t>キジュン</t>
    </rPh>
    <phoneticPr fontId="4"/>
  </si>
  <si>
    <t>下記業務の発生に応じ、「2-2.症例単位で算定する経費」の期毎の支払額と併せて請求。</t>
    <rPh sb="0" eb="2">
      <t>カキ</t>
    </rPh>
    <rPh sb="2" eb="4">
      <t>ギョウム</t>
    </rPh>
    <rPh sb="5" eb="7">
      <t>ハッセイ</t>
    </rPh>
    <rPh sb="8" eb="9">
      <t>オウ</t>
    </rPh>
    <rPh sb="16" eb="20">
      <t>ショウレイタンイ</t>
    </rPh>
    <rPh sb="21" eb="23">
      <t>サンテイ</t>
    </rPh>
    <rPh sb="25" eb="27">
      <t>ケイヒ</t>
    </rPh>
    <rPh sb="29" eb="31">
      <t>キゴト</t>
    </rPh>
    <rPh sb="32" eb="35">
      <t>シハライガク</t>
    </rPh>
    <rPh sb="36" eb="37">
      <t>アワ</t>
    </rPh>
    <rPh sb="39" eb="41">
      <t>セイキュウ</t>
    </rPh>
    <phoneticPr fontId="4"/>
  </si>
  <si>
    <t>画像提供費</t>
    <rPh sb="4" eb="5">
      <t>ヒ</t>
    </rPh>
    <phoneticPr fontId="26"/>
  </si>
  <si>
    <t>3,000円（CD-R等1枚につき）</t>
    <rPh sb="5" eb="6">
      <t>エン</t>
    </rPh>
    <rPh sb="11" eb="12">
      <t>トウ</t>
    </rPh>
    <rPh sb="13" eb="14">
      <t>マイ</t>
    </rPh>
    <phoneticPr fontId="4"/>
  </si>
  <si>
    <t>外注検査検体特殊発送費</t>
    <rPh sb="10" eb="11">
      <t>ヒ</t>
    </rPh>
    <phoneticPr fontId="26"/>
  </si>
  <si>
    <t>100,000円（処理1回につき）</t>
    <rPh sb="7" eb="8">
      <t>エン</t>
    </rPh>
    <rPh sb="9" eb="11">
      <t>ショリ</t>
    </rPh>
    <rPh sb="12" eb="13">
      <t>カイ</t>
    </rPh>
    <phoneticPr fontId="4"/>
  </si>
  <si>
    <t>③</t>
    <phoneticPr fontId="4"/>
  </si>
  <si>
    <t>症例ファイル作成費</t>
    <rPh sb="8" eb="9">
      <t>ヒ</t>
    </rPh>
    <phoneticPr fontId="26"/>
  </si>
  <si>
    <t>60,000円/契約
上記に加えて、6,000円/目標被験者数</t>
    <rPh sb="6" eb="7">
      <t>エン</t>
    </rPh>
    <rPh sb="8" eb="10">
      <t>ケイヤク</t>
    </rPh>
    <rPh sb="11" eb="13">
      <t>ジョウキ</t>
    </rPh>
    <rPh sb="14" eb="15">
      <t>クワ</t>
    </rPh>
    <rPh sb="23" eb="24">
      <t>エン</t>
    </rPh>
    <rPh sb="25" eb="27">
      <t>モクヒョウ</t>
    </rPh>
    <rPh sb="27" eb="30">
      <t>ヒケンシャ</t>
    </rPh>
    <rPh sb="30" eb="31">
      <t>スウ</t>
    </rPh>
    <phoneticPr fontId="4"/>
  </si>
  <si>
    <t>④</t>
    <phoneticPr fontId="4"/>
  </si>
  <si>
    <t>SAE対応費</t>
    <rPh sb="3" eb="5">
      <t>タイオウ</t>
    </rPh>
    <rPh sb="5" eb="6">
      <t>ヒ</t>
    </rPh>
    <phoneticPr fontId="26"/>
  </si>
  <si>
    <t>30,000円（報告1回につき）</t>
    <rPh sb="6" eb="7">
      <t>エン</t>
    </rPh>
    <rPh sb="8" eb="10">
      <t>ホウコク</t>
    </rPh>
    <rPh sb="11" eb="12">
      <t>カイ</t>
    </rPh>
    <phoneticPr fontId="4"/>
  </si>
  <si>
    <t>※「5.その他の算出基準」については税別表示。</t>
    <rPh sb="6" eb="7">
      <t>タ</t>
    </rPh>
    <rPh sb="8" eb="10">
      <t>サンシュツ</t>
    </rPh>
    <rPh sb="10" eb="12">
      <t>キジュン</t>
    </rPh>
    <rPh sb="18" eb="20">
      <t>ゼイベツ</t>
    </rPh>
    <rPh sb="20" eb="22">
      <t>ヒョウジ</t>
    </rPh>
    <phoneticPr fontId="4"/>
  </si>
  <si>
    <t>■医薬品 　□医療機器 　□再生医療等製品</t>
    <rPh sb="1" eb="4">
      <t>イヤクヒン</t>
    </rPh>
    <rPh sb="7" eb="9">
      <t>イリョウ</t>
    </rPh>
    <rPh sb="9" eb="11">
      <t>キキ</t>
    </rPh>
    <rPh sb="14" eb="16">
      <t>サイセイ</t>
    </rPh>
    <rPh sb="16" eb="18">
      <t>イリョウ</t>
    </rPh>
    <rPh sb="18" eb="19">
      <t>トウ</t>
    </rPh>
    <rPh sb="19" eb="21">
      <t>セイヒン</t>
    </rPh>
    <phoneticPr fontId="4"/>
  </si>
  <si>
    <t>□治験　　　■製造販売後臨床試験</t>
    <rPh sb="1" eb="3">
      <t>チケン</t>
    </rPh>
    <rPh sb="7" eb="9">
      <t>セイゾウ</t>
    </rPh>
    <rPh sb="9" eb="12">
      <t>ハンバイゴ</t>
    </rPh>
    <rPh sb="12" eb="14">
      <t>リンショウ</t>
    </rPh>
    <rPh sb="14" eb="16">
      <t>シケン</t>
    </rPh>
    <phoneticPr fontId="4"/>
  </si>
  <si>
    <t>臨床試験研究経費ポイント算出表－製造販売後臨床試験－</t>
    <rPh sb="0" eb="2">
      <t>リンショウ</t>
    </rPh>
    <rPh sb="2" eb="4">
      <t>シケン</t>
    </rPh>
    <rPh sb="4" eb="6">
      <t>ケンキュウ</t>
    </rPh>
    <rPh sb="6" eb="8">
      <t>ケイヒ</t>
    </rPh>
    <rPh sb="12" eb="14">
      <t>サンシュツ</t>
    </rPh>
    <rPh sb="14" eb="15">
      <t>ヒョウ</t>
    </rPh>
    <phoneticPr fontId="4"/>
  </si>
  <si>
    <t>　□治験　　　■製造販売後臨床試験</t>
    <rPh sb="2" eb="4">
      <t>チケン</t>
    </rPh>
    <rPh sb="8" eb="10">
      <t>セイゾウ</t>
    </rPh>
    <rPh sb="10" eb="12">
      <t>ハンバイ</t>
    </rPh>
    <rPh sb="12" eb="13">
      <t>ゴ</t>
    </rPh>
    <rPh sb="13" eb="15">
      <t>リンショウ</t>
    </rPh>
    <rPh sb="15" eb="17">
      <t>シケン</t>
    </rPh>
    <phoneticPr fontId="4"/>
  </si>
  <si>
    <t>治験薬管理費ポイント算出表－製造販売後臨床試験－</t>
    <phoneticPr fontId="4"/>
  </si>
  <si>
    <t>　□治験　　　■製造販売後臨床試験</t>
    <phoneticPr fontId="3"/>
  </si>
  <si>
    <t>　11．請求情報等</t>
    <rPh sb="4" eb="6">
      <t>セイキュウ</t>
    </rPh>
    <rPh sb="6" eb="8">
      <t>ジョウホウ</t>
    </rPh>
    <rPh sb="8" eb="9">
      <t>トウ</t>
    </rPh>
    <phoneticPr fontId="4"/>
  </si>
  <si>
    <t>※4</t>
    <phoneticPr fontId="3"/>
  </si>
  <si>
    <t>実施計画書改訂に伴い、投与期間が延長された場合は、追加分のポイント数を再算定する。</t>
    <rPh sb="0" eb="2">
      <t>ジッシ</t>
    </rPh>
    <rPh sb="2" eb="5">
      <t>ケイカクショ</t>
    </rPh>
    <rPh sb="5" eb="7">
      <t>カイテイ</t>
    </rPh>
    <rPh sb="8" eb="9">
      <t>トモナ</t>
    </rPh>
    <rPh sb="11" eb="15">
      <t>トウヨキカン</t>
    </rPh>
    <rPh sb="16" eb="18">
      <t>エンチョウ</t>
    </rPh>
    <rPh sb="21" eb="23">
      <t>バアイ</t>
    </rPh>
    <rPh sb="25" eb="28">
      <t>ツイカブン</t>
    </rPh>
    <rPh sb="33" eb="34">
      <t>スウ</t>
    </rPh>
    <rPh sb="35" eb="38">
      <t>サイサンテイ</t>
    </rPh>
    <phoneticPr fontId="4"/>
  </si>
  <si>
    <t>請求時期は、各治験の特性に応じ、1来院ごと、マイルストーン、治験薬投与完了後時点のいずれかとする。</t>
    <rPh sb="0" eb="2">
      <t>セイキュウ</t>
    </rPh>
    <rPh sb="2" eb="4">
      <t>ジキ</t>
    </rPh>
    <rPh sb="6" eb="9">
      <t>カクチケン</t>
    </rPh>
    <rPh sb="10" eb="12">
      <t>トクセイ</t>
    </rPh>
    <rPh sb="13" eb="14">
      <t>オウ</t>
    </rPh>
    <rPh sb="17" eb="19">
      <t>ライイン</t>
    </rPh>
    <rPh sb="30" eb="33">
      <t>チケンヤク</t>
    </rPh>
    <rPh sb="33" eb="35">
      <t>トウヨ</t>
    </rPh>
    <rPh sb="35" eb="38">
      <t>カンリョウゴ</t>
    </rPh>
    <rPh sb="38" eb="40">
      <t>ジテン</t>
    </rPh>
    <phoneticPr fontId="4"/>
  </si>
  <si>
    <t>（治験薬管理費ポイント算出表も参照）</t>
    <rPh sb="1" eb="4">
      <t>チケンヤク</t>
    </rPh>
    <rPh sb="4" eb="6">
      <t>カンリ</t>
    </rPh>
    <rPh sb="6" eb="7">
      <t>ヒ</t>
    </rPh>
    <rPh sb="11" eb="13">
      <t>サンシュツ</t>
    </rPh>
    <rPh sb="13" eb="14">
      <t>ヒョウ</t>
    </rPh>
    <rPh sb="15" eb="17">
      <t>サンショウ</t>
    </rPh>
    <phoneticPr fontId="4"/>
  </si>
  <si>
    <t>調剤条件・回数※4</t>
    <phoneticPr fontId="3"/>
  </si>
  <si>
    <t>治験薬の投与期間※4</t>
    <rPh sb="0" eb="2">
      <t>チケン</t>
    </rPh>
    <rPh sb="2" eb="3">
      <t>ヤク</t>
    </rPh>
    <rPh sb="4" eb="6">
      <t>トウヨ</t>
    </rPh>
    <rPh sb="6" eb="8">
      <t>キカン</t>
    </rPh>
    <phoneticPr fontId="4"/>
  </si>
  <si>
    <t>規定来院回数※4</t>
    <rPh sb="0" eb="2">
      <t>キテイ</t>
    </rPh>
    <rPh sb="2" eb="4">
      <t>ライイン</t>
    </rPh>
    <rPh sb="4" eb="6">
      <t>カイスウ</t>
    </rPh>
    <phoneticPr fontId="4"/>
  </si>
  <si>
    <t>山口大学様式1（2023年2月版）</t>
    <phoneticPr fontId="4"/>
  </si>
  <si>
    <t>山口大学様式4-1（2023年2月版）</t>
    <rPh sb="0" eb="2">
      <t>ヤマグチ</t>
    </rPh>
    <rPh sb="2" eb="4">
      <t>ダイガク</t>
    </rPh>
    <rPh sb="4" eb="6">
      <t>ヨウシキ</t>
    </rPh>
    <rPh sb="14" eb="15">
      <t>ネン</t>
    </rPh>
    <rPh sb="16" eb="17">
      <t>ガツ</t>
    </rPh>
    <rPh sb="17" eb="18">
      <t>ハン</t>
    </rPh>
    <phoneticPr fontId="4"/>
  </si>
  <si>
    <t>（製造販売後臨床試験・医薬品）</t>
    <rPh sb="1" eb="3">
      <t>セイゾウ</t>
    </rPh>
    <rPh sb="3" eb="6">
      <t>ハンバイゴ</t>
    </rPh>
    <rPh sb="6" eb="8">
      <t>リンショウ</t>
    </rPh>
    <rPh sb="8" eb="10">
      <t>シケン</t>
    </rPh>
    <rPh sb="11" eb="14">
      <t>イヤクヒン</t>
    </rPh>
    <phoneticPr fontId="4"/>
  </si>
  <si>
    <t>⑧</t>
    <phoneticPr fontId="4"/>
  </si>
  <si>
    <t>リモートSDV</t>
    <phoneticPr fontId="3"/>
  </si>
  <si>
    <t>A.閲覧用PCの貸与：110,000円/契約
B.リモートSDVシステム：30,000円/契約</t>
    <rPh sb="2" eb="5">
      <t>エツランヨウ</t>
    </rPh>
    <rPh sb="8" eb="10">
      <t>タイヨ</t>
    </rPh>
    <rPh sb="18" eb="19">
      <t>エン</t>
    </rPh>
    <rPh sb="20" eb="22">
      <t>ケイヤク</t>
    </rPh>
    <rPh sb="43" eb="44">
      <t>エン</t>
    </rPh>
    <rPh sb="45" eb="47">
      <t>ケイヤク</t>
    </rPh>
    <phoneticPr fontId="4"/>
  </si>
  <si>
    <t>リモートSDVを利用される場合は、該当の金額をご記載下さい。</t>
    <rPh sb="8" eb="10">
      <t>リヨウ</t>
    </rPh>
    <rPh sb="13" eb="15">
      <t>バアイ</t>
    </rPh>
    <rPh sb="17" eb="19">
      <t>ガイトウ</t>
    </rPh>
    <rPh sb="20" eb="22">
      <t>キンガク</t>
    </rPh>
    <rPh sb="24" eb="26">
      <t>キサイ</t>
    </rPh>
    <rPh sb="26" eb="27">
      <t>クダ</t>
    </rPh>
    <phoneticPr fontId="3"/>
  </si>
  <si>
    <t>①+②+③+④+⑤+⑥＋⑦＋⑧</t>
    <phoneticPr fontId="4"/>
  </si>
  <si>
    <t>山口大学様式4-6（2026年01月版）</t>
    <phoneticPr fontId="4"/>
  </si>
  <si>
    <t>注） 医療機器は、治験薬管理費A（契約単位）を適用しない。</t>
    <phoneticPr fontId="3"/>
  </si>
  <si>
    <t>山口大学様式6（2026年1月版）</t>
    <phoneticPr fontId="4"/>
  </si>
  <si>
    <t>60,000円/契約</t>
    <rPh sb="6" eb="7">
      <t>エン</t>
    </rPh>
    <rPh sb="8" eb="10">
      <t>ケイヤク</t>
    </rPh>
    <phoneticPr fontId="4"/>
  </si>
  <si>
    <t>60,000円/契約・年度</t>
    <rPh sb="6" eb="7">
      <t>エン</t>
    </rPh>
    <rPh sb="8" eb="10">
      <t>ケイヤク</t>
    </rPh>
    <rPh sb="11" eb="13">
      <t>ネンド</t>
    </rPh>
    <phoneticPr fontId="4"/>
  </si>
  <si>
    <t>治験運営経費</t>
    <rPh sb="0" eb="6">
      <t>チケンウンエイケイヒ</t>
    </rPh>
    <phoneticPr fontId="3"/>
  </si>
  <si>
    <t>150,000円/契約・年度</t>
    <phoneticPr fontId="3"/>
  </si>
  <si>
    <t>システム使用料</t>
    <rPh sb="4" eb="7">
      <t>シヨウリョウ</t>
    </rPh>
    <phoneticPr fontId="3"/>
  </si>
  <si>
    <t>156,000円/契約・年度</t>
    <phoneticPr fontId="3"/>
  </si>
  <si>
    <t>⑨</t>
    <phoneticPr fontId="3"/>
  </si>
  <si>
    <t>協力診療科セットアップ費</t>
    <phoneticPr fontId="3"/>
  </si>
  <si>
    <t>検査協力・患者紹介等：50,000円/診療科</t>
    <phoneticPr fontId="3"/>
  </si>
  <si>
    <t>専用病床を使用：100,000円/診療科</t>
    <phoneticPr fontId="3"/>
  </si>
  <si>
    <t>⑩</t>
    <phoneticPr fontId="4"/>
  </si>
  <si>
    <t>(①+②+③+④+⑤+⑥＋⑦＋⑧＋⑨)×0.2</t>
    <phoneticPr fontId="4"/>
  </si>
  <si>
    <t>⑪</t>
    <phoneticPr fontId="4"/>
  </si>
  <si>
    <t>①+②+③+④+⑤+⑥＋⑦＋⑧＋⑨＋⑩＋⑪</t>
    <phoneticPr fontId="4"/>
  </si>
  <si>
    <t>治験運営経費</t>
    <rPh sb="0" eb="2">
      <t>チケン</t>
    </rPh>
    <rPh sb="2" eb="4">
      <t>ウンエイ</t>
    </rPh>
    <rPh sb="4" eb="6">
      <t>ケイヒ</t>
    </rPh>
    <phoneticPr fontId="3"/>
  </si>
  <si>
    <t>60,000円/契約・年度</t>
    <phoneticPr fontId="3"/>
  </si>
  <si>
    <t>システム使用料</t>
    <phoneticPr fontId="3"/>
  </si>
  <si>
    <t>(①+②+③+④+⑤＋⑥＋⑦)×0.2</t>
    <phoneticPr fontId="4"/>
  </si>
  <si>
    <t>20,000円/契約・年度（ホルマリン等管理）</t>
    <rPh sb="19" eb="20">
      <t>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</si>
</sst>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F800]dddd\,\ mmmm\ dd\,\ yyyy"/>
    <numFmt numFmtId="177" formatCode="0\ &quot;回&quot;"/>
    <numFmt numFmtId="178" formatCode="&quot;〒&quot;\ 0"/>
    <numFmt numFmtId="179" formatCode="#,##0_ ;[Red]\-#,##0\ "/>
    <numFmt numFmtId="180" formatCode="#,##0_);[Red]\(#,##0\)"/>
    <numFmt numFmtId="181" formatCode="#,##0;[Red]#,##0"/>
    <numFmt numFmtId="182" formatCode="#,##0_ "/>
  </numFmts>
  <fonts count="27">
    <font>
      <sz val="11"/>
      <color theme="1"/>
      <name val="游ゴシック"/>
      <family val="2"/>
      <scheme val="minor"/>
    </font>
    <font>
      <sz val="11"/>
      <name val="ＭＳ Ｐゴシック"/>
      <family val="3"/>
      <charset val="128"/>
    </font>
    <font>
      <sz val="10"/>
      <color theme="1"/>
      <name val="Meiryo UI"/>
      <family val="3"/>
      <charset val="128"/>
    </font>
    <font>
      <sz val="6"/>
      <name val="游ゴシック"/>
      <family val="3"/>
      <charset val="128"/>
      <scheme val="minor"/>
    </font>
    <font>
      <sz val="6"/>
      <name val="ＭＳ Ｐゴシック"/>
      <family val="3"/>
      <charset val="128"/>
    </font>
    <font>
      <sz val="11"/>
      <color theme="1"/>
      <name val="Meiryo UI"/>
      <family val="3"/>
      <charset val="128"/>
    </font>
    <font>
      <b/>
      <sz val="16"/>
      <color theme="1"/>
      <name val="Meiryo UI"/>
      <family val="3"/>
      <charset val="128"/>
    </font>
    <font>
      <sz val="9"/>
      <color theme="1"/>
      <name val="Meiryo UI"/>
      <family val="3"/>
      <charset val="128"/>
    </font>
    <font>
      <sz val="9"/>
      <color indexed="8"/>
      <name val="Meiryo UI"/>
      <family val="3"/>
      <charset val="128"/>
    </font>
    <font>
      <sz val="10"/>
      <color indexed="8"/>
      <name val="Meiryo UI"/>
      <family val="3"/>
      <charset val="128"/>
    </font>
    <font>
      <sz val="11"/>
      <name val="Meiryo UI"/>
      <family val="3"/>
      <charset val="128"/>
    </font>
    <font>
      <b/>
      <sz val="9"/>
      <color indexed="81"/>
      <name val="BIZ UDPゴシック"/>
      <family val="3"/>
      <charset val="128"/>
    </font>
    <font>
      <sz val="9"/>
      <color indexed="81"/>
      <name val="BIZ UDPゴシック"/>
      <family val="3"/>
      <charset val="128"/>
    </font>
    <font>
      <b/>
      <sz val="9"/>
      <color indexed="81"/>
      <name val="MS P ゴシック"/>
      <family val="3"/>
      <charset val="128"/>
    </font>
    <font>
      <sz val="9"/>
      <color indexed="81"/>
      <name val="MS P ゴシック"/>
      <family val="3"/>
      <charset val="128"/>
    </font>
    <font>
      <sz val="10"/>
      <color indexed="81"/>
      <name val="BIZ UDPゴシック"/>
      <family val="3"/>
      <charset val="128"/>
    </font>
    <font>
      <b/>
      <sz val="10"/>
      <color indexed="81"/>
      <name val="BIZ UDPゴシック"/>
      <family val="3"/>
      <charset val="128"/>
    </font>
    <font>
      <sz val="10"/>
      <name val="Meiryo UI"/>
      <family val="3"/>
      <charset val="128"/>
    </font>
    <font>
      <sz val="8"/>
      <name val="Meiryo UI"/>
      <family val="3"/>
      <charset val="128"/>
    </font>
    <font>
      <sz val="9"/>
      <name val="Meiryo UI"/>
      <family val="3"/>
      <charset val="128"/>
    </font>
    <font>
      <b/>
      <sz val="16"/>
      <name val="Meiryo UI"/>
      <family val="3"/>
      <charset val="128"/>
    </font>
    <font>
      <b/>
      <sz val="11"/>
      <name val="Meiryo UI"/>
      <family val="3"/>
      <charset val="128"/>
    </font>
    <font>
      <sz val="10.5"/>
      <name val="Meiryo UI"/>
      <family val="3"/>
      <charset val="128"/>
    </font>
    <font>
      <sz val="6"/>
      <name val="Meiryo UI"/>
      <family val="3"/>
      <charset val="128"/>
    </font>
    <font>
      <b/>
      <sz val="9"/>
      <name val="Meiryo UI"/>
      <family val="3"/>
      <charset val="128"/>
    </font>
    <font>
      <sz val="12"/>
      <name val="Meiryo UI"/>
      <family val="3"/>
      <charset val="128"/>
    </font>
    <font>
      <sz val="11"/>
      <color indexed="9"/>
      <name val="ＭＳ Ｐゴシック"/>
      <family val="3"/>
      <charset val="128"/>
    </font>
  </fonts>
  <fills count="5">
    <fill>
      <patternFill patternType="none"/>
    </fill>
    <fill>
      <patternFill patternType="gray125"/>
    </fill>
    <fill>
      <patternFill patternType="solid">
        <fgColor rgb="FFCCFFFF"/>
        <bgColor indexed="64"/>
      </patternFill>
    </fill>
    <fill>
      <patternFill patternType="solid">
        <fgColor rgb="FFFFFF00"/>
        <bgColor indexed="64"/>
      </patternFill>
    </fill>
    <fill>
      <patternFill patternType="solid">
        <fgColor indexed="41"/>
        <bgColor indexed="64"/>
      </patternFill>
    </fill>
  </fills>
  <borders count="36">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thin">
        <color indexed="64"/>
      </top>
      <bottom/>
      <diagonal/>
    </border>
    <border diagonalUp="1">
      <left/>
      <right/>
      <top style="thin">
        <color indexed="64"/>
      </top>
      <bottom style="thin">
        <color indexed="64"/>
      </bottom>
      <diagonal style="thin">
        <color indexed="64"/>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s>
  <cellStyleXfs count="3">
    <xf numFmtId="0" fontId="0" fillId="0" borderId="0"/>
    <xf numFmtId="0" fontId="1" fillId="0" borderId="0">
      <alignment vertical="center"/>
    </xf>
    <xf numFmtId="38" fontId="1" fillId="0" borderId="0" applyFont="0" applyFill="0" applyBorder="0" applyAlignment="0" applyProtection="0">
      <alignment vertical="center"/>
    </xf>
  </cellStyleXfs>
  <cellXfs count="234">
    <xf numFmtId="0" fontId="0" fillId="0" borderId="0" xfId="0"/>
    <xf numFmtId="0" fontId="2" fillId="0" borderId="0" xfId="1" applyFont="1">
      <alignment vertical="center"/>
    </xf>
    <xf numFmtId="0" fontId="5" fillId="0" borderId="0" xfId="1" applyFont="1">
      <alignment vertical="center"/>
    </xf>
    <xf numFmtId="0" fontId="5" fillId="0" borderId="1" xfId="1" applyFont="1" applyBorder="1" applyAlignment="1">
      <alignment horizontal="center" vertical="center"/>
    </xf>
    <xf numFmtId="0" fontId="5" fillId="0" borderId="6" xfId="1" applyFont="1" applyBorder="1">
      <alignment vertical="center"/>
    </xf>
    <xf numFmtId="0" fontId="5" fillId="0" borderId="7" xfId="1" applyFont="1" applyBorder="1">
      <alignment vertical="center"/>
    </xf>
    <xf numFmtId="0" fontId="5" fillId="0" borderId="8" xfId="1" applyFont="1" applyBorder="1">
      <alignment vertical="center"/>
    </xf>
    <xf numFmtId="0" fontId="5" fillId="0" borderId="10" xfId="1" applyFont="1" applyBorder="1">
      <alignment vertical="center"/>
    </xf>
    <xf numFmtId="0" fontId="5" fillId="0" borderId="11" xfId="1" applyFont="1" applyBorder="1">
      <alignment vertical="center"/>
    </xf>
    <xf numFmtId="0" fontId="5" fillId="0" borderId="12" xfId="1" applyFont="1" applyBorder="1">
      <alignment vertical="center"/>
    </xf>
    <xf numFmtId="0" fontId="5" fillId="0" borderId="0" xfId="1" applyFont="1" applyAlignment="1">
      <alignment horizontal="center" vertical="center"/>
    </xf>
    <xf numFmtId="0" fontId="5" fillId="0" borderId="0" xfId="1" applyFont="1" applyAlignment="1">
      <alignment horizontal="right" vertical="center"/>
    </xf>
    <xf numFmtId="0" fontId="7" fillId="0" borderId="13" xfId="1" applyFont="1" applyBorder="1" applyAlignment="1">
      <alignment horizontal="center" vertical="center" wrapText="1"/>
    </xf>
    <xf numFmtId="0" fontId="5" fillId="0" borderId="13" xfId="1" applyFont="1" applyBorder="1" applyAlignment="1">
      <alignment horizontal="center" vertical="center"/>
    </xf>
    <xf numFmtId="0" fontId="5" fillId="0" borderId="13" xfId="1" applyFont="1" applyBorder="1" applyAlignment="1">
      <alignment horizontal="center" vertical="center" wrapText="1"/>
    </xf>
    <xf numFmtId="0" fontId="2" fillId="0" borderId="13" xfId="1" applyFont="1" applyBorder="1" applyAlignment="1">
      <alignment horizontal="center" vertical="center" wrapText="1"/>
    </xf>
    <xf numFmtId="0" fontId="5" fillId="0" borderId="13" xfId="1" applyFont="1" applyBorder="1">
      <alignment vertical="center"/>
    </xf>
    <xf numFmtId="0" fontId="5" fillId="0" borderId="13" xfId="1" applyFont="1" applyBorder="1" applyAlignment="1">
      <alignment horizontal="left" vertical="center"/>
    </xf>
    <xf numFmtId="0" fontId="2" fillId="0" borderId="13" xfId="1" applyFont="1" applyBorder="1" applyAlignment="1">
      <alignment horizontal="center" vertical="center"/>
    </xf>
    <xf numFmtId="0" fontId="5" fillId="0" borderId="18" xfId="1" applyFont="1" applyBorder="1" applyAlignment="1">
      <alignment horizontal="center" vertical="center"/>
    </xf>
    <xf numFmtId="0" fontId="5" fillId="0" borderId="13" xfId="1" applyFont="1" applyBorder="1" applyAlignment="1">
      <alignment horizontal="right" vertical="center"/>
    </xf>
    <xf numFmtId="0" fontId="10" fillId="0" borderId="13" xfId="1" applyFont="1" applyBorder="1" applyAlignment="1">
      <alignment horizontal="center" vertical="center" wrapText="1"/>
    </xf>
    <xf numFmtId="0" fontId="5" fillId="0" borderId="14" xfId="1" applyFont="1" applyBorder="1">
      <alignment vertical="center"/>
    </xf>
    <xf numFmtId="0" fontId="5" fillId="0" borderId="16" xfId="1" applyFont="1" applyBorder="1">
      <alignment vertical="center"/>
    </xf>
    <xf numFmtId="0" fontId="10" fillId="0" borderId="13" xfId="1" applyFont="1" applyBorder="1">
      <alignment vertical="center"/>
    </xf>
    <xf numFmtId="0" fontId="10" fillId="0" borderId="13" xfId="1" applyFont="1" applyBorder="1" applyAlignment="1">
      <alignment horizontal="center" vertical="center"/>
    </xf>
    <xf numFmtId="0" fontId="17" fillId="0" borderId="0" xfId="1" applyFont="1" applyAlignment="1">
      <alignment horizontal="left" vertical="top"/>
    </xf>
    <xf numFmtId="0" fontId="18" fillId="0" borderId="0" xfId="1" applyFont="1" applyAlignment="1">
      <alignment horizontal="left" vertical="top"/>
    </xf>
    <xf numFmtId="0" fontId="10" fillId="0" borderId="0" xfId="1" applyFont="1" applyAlignment="1"/>
    <xf numFmtId="0" fontId="10" fillId="0" borderId="0" xfId="1" applyFont="1" applyAlignment="1">
      <alignment horizontal="center"/>
    </xf>
    <xf numFmtId="0" fontId="10" fillId="0" borderId="0" xfId="1" applyFont="1" applyAlignment="1">
      <alignment horizontal="center" vertical="center"/>
    </xf>
    <xf numFmtId="0" fontId="10" fillId="0" borderId="0" xfId="1" applyFont="1" applyAlignment="1">
      <alignment horizontal="right" vertical="center"/>
    </xf>
    <xf numFmtId="0" fontId="19" fillId="0" borderId="13" xfId="1" applyFont="1" applyBorder="1" applyAlignment="1">
      <alignment horizontal="center" vertical="center"/>
    </xf>
    <xf numFmtId="0" fontId="10" fillId="0" borderId="0" xfId="1" applyFont="1" applyAlignment="1">
      <alignment horizontal="left" vertical="center"/>
    </xf>
    <xf numFmtId="0" fontId="10" fillId="0" borderId="0" xfId="1" applyFont="1">
      <alignment vertical="center"/>
    </xf>
    <xf numFmtId="0" fontId="17" fillId="0" borderId="0" xfId="1" applyFont="1" applyAlignment="1">
      <alignment horizontal="right" vertical="center"/>
    </xf>
    <xf numFmtId="0" fontId="19" fillId="0" borderId="0" xfId="1" applyFont="1" applyAlignment="1">
      <alignment horizontal="center" vertical="center"/>
    </xf>
    <xf numFmtId="0" fontId="19" fillId="0" borderId="0" xfId="1" applyFont="1" applyAlignment="1">
      <alignment horizontal="left" vertical="center"/>
    </xf>
    <xf numFmtId="0" fontId="20" fillId="0" borderId="0" xfId="1" applyFont="1" applyAlignment="1">
      <alignment horizontal="center"/>
    </xf>
    <xf numFmtId="0" fontId="21" fillId="0" borderId="0" xfId="1" applyFont="1" applyAlignment="1">
      <alignment horizontal="left" vertical="center"/>
    </xf>
    <xf numFmtId="0" fontId="10" fillId="0" borderId="13" xfId="1" applyFont="1" applyBorder="1" applyAlignment="1">
      <alignment horizontal="center" vertical="center" textRotation="255"/>
    </xf>
    <xf numFmtId="0" fontId="10" fillId="2" borderId="13" xfId="1" applyFont="1" applyFill="1" applyBorder="1" applyAlignment="1">
      <alignment horizontal="center" vertical="center"/>
    </xf>
    <xf numFmtId="0" fontId="22" fillId="0" borderId="13" xfId="1" applyFont="1" applyBorder="1" applyAlignment="1">
      <alignment horizontal="center" vertical="center" wrapText="1"/>
    </xf>
    <xf numFmtId="0" fontId="24" fillId="0" borderId="21" xfId="1" applyFont="1" applyBorder="1" applyAlignment="1">
      <alignment horizontal="right" vertical="center" wrapText="1"/>
    </xf>
    <xf numFmtId="0" fontId="24" fillId="0" borderId="19" xfId="1" applyFont="1" applyBorder="1" applyAlignment="1">
      <alignment horizontal="right" vertical="center" wrapText="1"/>
    </xf>
    <xf numFmtId="0" fontId="19" fillId="0" borderId="19" xfId="1" applyFont="1" applyBorder="1" applyAlignment="1">
      <alignment wrapText="1"/>
    </xf>
    <xf numFmtId="0" fontId="24" fillId="0" borderId="19" xfId="1" applyFont="1" applyBorder="1" applyAlignment="1">
      <alignment horizontal="left" vertical="center" wrapText="1"/>
    </xf>
    <xf numFmtId="0" fontId="17" fillId="0" borderId="22" xfId="1" applyFont="1" applyBorder="1" applyAlignment="1">
      <alignment horizontal="left" wrapText="1"/>
    </xf>
    <xf numFmtId="0" fontId="19" fillId="0" borderId="13" xfId="1" applyFont="1" applyBorder="1" applyAlignment="1">
      <alignment horizontal="center" vertical="center" wrapText="1"/>
    </xf>
    <xf numFmtId="0" fontId="17" fillId="0" borderId="13" xfId="1" applyFont="1" applyBorder="1" applyAlignment="1">
      <alignment horizontal="center" vertical="center" wrapText="1"/>
    </xf>
    <xf numFmtId="0" fontId="10" fillId="3" borderId="13" xfId="1" applyFont="1" applyFill="1" applyBorder="1" applyAlignment="1">
      <alignment horizontal="center" vertical="center"/>
    </xf>
    <xf numFmtId="0" fontId="10" fillId="0" borderId="16" xfId="1" applyFont="1" applyBorder="1">
      <alignment vertical="center"/>
    </xf>
    <xf numFmtId="0" fontId="25" fillId="0" borderId="0" xfId="1" applyFont="1" applyAlignment="1">
      <alignment horizontal="left"/>
    </xf>
    <xf numFmtId="0" fontId="19" fillId="0" borderId="13" xfId="1" applyFont="1" applyBorder="1" applyAlignment="1">
      <alignment horizontal="left" vertical="center" wrapText="1"/>
    </xf>
    <xf numFmtId="0" fontId="10" fillId="0" borderId="17" xfId="1" applyFont="1" applyBorder="1" applyAlignment="1">
      <alignment horizontal="center" vertical="center"/>
    </xf>
    <xf numFmtId="0" fontId="10" fillId="2" borderId="17" xfId="1" applyFont="1" applyFill="1" applyBorder="1" applyAlignment="1">
      <alignment horizontal="center" vertical="center"/>
    </xf>
    <xf numFmtId="0" fontId="22" fillId="0" borderId="17" xfId="1" applyFont="1" applyBorder="1" applyAlignment="1">
      <alignment horizontal="center" vertical="center" wrapText="1"/>
    </xf>
    <xf numFmtId="0" fontId="22" fillId="0" borderId="0" xfId="1" applyFont="1" applyAlignment="1">
      <alignment horizontal="center" vertical="center" wrapText="1"/>
    </xf>
    <xf numFmtId="0" fontId="25" fillId="0" borderId="19" xfId="1" applyFont="1" applyBorder="1" applyAlignment="1">
      <alignment horizontal="left"/>
    </xf>
    <xf numFmtId="0" fontId="19" fillId="0" borderId="13" xfId="1" applyFont="1" applyBorder="1" applyAlignment="1">
      <alignment horizontal="left" vertical="center"/>
    </xf>
    <xf numFmtId="0" fontId="19" fillId="0" borderId="16" xfId="1" applyFont="1" applyBorder="1" applyAlignment="1">
      <alignment horizontal="left" vertical="center"/>
    </xf>
    <xf numFmtId="0" fontId="17" fillId="0" borderId="13" xfId="1" applyFont="1" applyBorder="1" applyAlignment="1">
      <alignment horizontal="left" vertical="center" wrapText="1"/>
    </xf>
    <xf numFmtId="0" fontId="10" fillId="0" borderId="13" xfId="1" applyFont="1" applyBorder="1" applyAlignment="1">
      <alignment horizontal="left" vertical="center" wrapText="1"/>
    </xf>
    <xf numFmtId="0" fontId="17" fillId="0" borderId="0" xfId="1" applyFont="1" applyAlignment="1">
      <alignment vertical="top"/>
    </xf>
    <xf numFmtId="0" fontId="21" fillId="0" borderId="0" xfId="1" applyFont="1" applyAlignment="1">
      <alignment horizontal="center" vertical="center" wrapText="1"/>
    </xf>
    <xf numFmtId="14" fontId="10" fillId="0" borderId="14" xfId="1" applyNumberFormat="1" applyFont="1" applyBorder="1" applyAlignment="1">
      <alignment horizontal="left" vertical="center"/>
    </xf>
    <xf numFmtId="14" fontId="10" fillId="0" borderId="15" xfId="1" applyNumberFormat="1" applyFont="1" applyBorder="1">
      <alignment vertical="center"/>
    </xf>
    <xf numFmtId="14" fontId="10" fillId="0" borderId="16" xfId="1" applyNumberFormat="1" applyFont="1" applyBorder="1">
      <alignment vertical="center"/>
    </xf>
    <xf numFmtId="14" fontId="10" fillId="0" borderId="0" xfId="1" applyNumberFormat="1" applyFont="1">
      <alignment vertical="center"/>
    </xf>
    <xf numFmtId="0" fontId="10" fillId="0" borderId="0" xfId="1" applyFont="1" applyAlignment="1">
      <alignment vertical="center" wrapText="1"/>
    </xf>
    <xf numFmtId="0" fontId="21" fillId="0" borderId="0" xfId="1" applyFont="1">
      <alignment vertical="center"/>
    </xf>
    <xf numFmtId="0" fontId="10" fillId="4" borderId="13" xfId="1" applyFont="1" applyFill="1" applyBorder="1" applyAlignment="1">
      <alignment vertical="center" wrapText="1"/>
    </xf>
    <xf numFmtId="0" fontId="10" fillId="4" borderId="13" xfId="1" applyFont="1" applyFill="1" applyBorder="1" applyAlignment="1">
      <alignment horizontal="center" vertical="center"/>
    </xf>
    <xf numFmtId="0" fontId="10" fillId="0" borderId="14" xfId="1" applyFont="1" applyBorder="1">
      <alignment vertical="center"/>
    </xf>
    <xf numFmtId="38" fontId="10" fillId="0" borderId="14" xfId="2" applyFont="1" applyBorder="1" applyAlignment="1">
      <alignment vertical="center"/>
    </xf>
    <xf numFmtId="38" fontId="10" fillId="0" borderId="15" xfId="2" applyFont="1" applyBorder="1" applyAlignment="1">
      <alignment vertical="center"/>
    </xf>
    <xf numFmtId="38" fontId="10" fillId="0" borderId="30" xfId="2" applyFont="1" applyBorder="1" applyAlignment="1">
      <alignment vertical="center"/>
    </xf>
    <xf numFmtId="0" fontId="10" fillId="0" borderId="14" xfId="1" applyFont="1" applyBorder="1" applyAlignment="1">
      <alignment horizontal="left" vertical="center"/>
    </xf>
    <xf numFmtId="0" fontId="10" fillId="2" borderId="32" xfId="1" applyFont="1" applyFill="1" applyBorder="1" applyAlignment="1">
      <alignment horizontal="center" vertical="center" textRotation="255" shrinkToFit="1"/>
    </xf>
    <xf numFmtId="0" fontId="10" fillId="0" borderId="33" xfId="1" applyFont="1" applyBorder="1" applyAlignment="1">
      <alignment horizontal="center" vertical="center"/>
    </xf>
    <xf numFmtId="38" fontId="10" fillId="0" borderId="16" xfId="2" applyFont="1" applyBorder="1" applyAlignment="1">
      <alignment horizontal="right" vertical="center"/>
    </xf>
    <xf numFmtId="38" fontId="10" fillId="0" borderId="15" xfId="2" applyFont="1" applyBorder="1" applyAlignment="1">
      <alignment horizontal="center" vertical="center"/>
    </xf>
    <xf numFmtId="0" fontId="10" fillId="0" borderId="13" xfId="1" applyFont="1" applyBorder="1" applyAlignment="1">
      <alignment vertical="center" wrapText="1"/>
    </xf>
    <xf numFmtId="0" fontId="10" fillId="0" borderId="14" xfId="1" applyFont="1" applyBorder="1" applyAlignment="1">
      <alignment horizontal="left" vertical="center" wrapText="1"/>
    </xf>
    <xf numFmtId="0" fontId="10" fillId="0" borderId="14" xfId="1" applyFont="1" applyBorder="1" applyAlignment="1">
      <alignment vertical="center" wrapText="1"/>
    </xf>
    <xf numFmtId="0" fontId="10" fillId="0" borderId="33" xfId="1" applyFont="1" applyBorder="1" applyAlignment="1">
      <alignment horizontal="center" vertical="center" wrapText="1"/>
    </xf>
    <xf numFmtId="0" fontId="19" fillId="0" borderId="13" xfId="1" quotePrefix="1" applyFont="1" applyBorder="1" applyAlignment="1">
      <alignment horizontal="center" vertical="center" wrapText="1"/>
    </xf>
    <xf numFmtId="0" fontId="10" fillId="0" borderId="15" xfId="1" applyFont="1" applyBorder="1" applyAlignment="1">
      <alignment vertical="center" wrapText="1"/>
    </xf>
    <xf numFmtId="0" fontId="10" fillId="0" borderId="13" xfId="1" applyFont="1" applyBorder="1" applyAlignment="1">
      <alignment vertical="center" textRotation="255" shrinkToFit="1"/>
    </xf>
    <xf numFmtId="0" fontId="10" fillId="0" borderId="34" xfId="1" applyFont="1" applyBorder="1">
      <alignment vertical="center"/>
    </xf>
    <xf numFmtId="0" fontId="10" fillId="0" borderId="31" xfId="1" applyFont="1" applyBorder="1">
      <alignment vertical="center"/>
    </xf>
    <xf numFmtId="0" fontId="10" fillId="0" borderId="18" xfId="1" applyFont="1" applyBorder="1">
      <alignment vertical="center"/>
    </xf>
    <xf numFmtId="0" fontId="17" fillId="0" borderId="0" xfId="1" applyFont="1">
      <alignment vertical="center"/>
    </xf>
    <xf numFmtId="0" fontId="19" fillId="4" borderId="13" xfId="1" applyFont="1" applyFill="1" applyBorder="1" applyAlignment="1">
      <alignment horizontal="center" vertical="center" wrapText="1"/>
    </xf>
    <xf numFmtId="179" fontId="10" fillId="0" borderId="13" xfId="2" applyNumberFormat="1" applyFont="1" applyBorder="1" applyAlignment="1">
      <alignment horizontal="right" vertical="center"/>
    </xf>
    <xf numFmtId="0" fontId="10" fillId="0" borderId="15" xfId="1" applyFont="1" applyBorder="1">
      <alignment vertical="center"/>
    </xf>
    <xf numFmtId="179" fontId="10" fillId="0" borderId="16" xfId="2" applyNumberFormat="1" applyFont="1" applyBorder="1" applyAlignment="1">
      <alignment horizontal="right" vertical="center"/>
    </xf>
    <xf numFmtId="0" fontId="19" fillId="0" borderId="13" xfId="1" quotePrefix="1" applyFont="1" applyBorder="1" applyAlignment="1">
      <alignment vertical="center" wrapText="1"/>
    </xf>
    <xf numFmtId="0" fontId="10" fillId="0" borderId="16" xfId="1" applyFont="1" applyBorder="1" applyAlignment="1">
      <alignment vertical="center" wrapText="1"/>
    </xf>
    <xf numFmtId="38" fontId="10" fillId="0" borderId="14" xfId="2" applyFont="1" applyBorder="1">
      <alignment vertical="center"/>
    </xf>
    <xf numFmtId="38" fontId="10" fillId="0" borderId="15" xfId="2" applyFont="1" applyBorder="1">
      <alignment vertical="center"/>
    </xf>
    <xf numFmtId="179" fontId="10" fillId="0" borderId="16" xfId="1" applyNumberFormat="1" applyFont="1" applyBorder="1" applyAlignment="1">
      <alignment horizontal="right" vertical="center"/>
    </xf>
    <xf numFmtId="0" fontId="10" fillId="0" borderId="21" xfId="1" applyFont="1" applyBorder="1">
      <alignment vertical="center"/>
    </xf>
    <xf numFmtId="0" fontId="10" fillId="0" borderId="19" xfId="1" applyFont="1" applyBorder="1">
      <alignment vertical="center"/>
    </xf>
    <xf numFmtId="179" fontId="10" fillId="0" borderId="22" xfId="2" applyNumberFormat="1" applyFont="1" applyBorder="1" applyAlignment="1">
      <alignment horizontal="right" vertical="center"/>
    </xf>
    <xf numFmtId="0" fontId="10" fillId="0" borderId="0" xfId="1" applyFont="1" applyAlignment="1">
      <alignment horizontal="center" vertical="center" wrapText="1"/>
    </xf>
    <xf numFmtId="38" fontId="10" fillId="0" borderId="0" xfId="2" applyFont="1" applyBorder="1">
      <alignment vertical="center"/>
    </xf>
    <xf numFmtId="14" fontId="10" fillId="2" borderId="13" xfId="1" applyNumberFormat="1" applyFont="1" applyFill="1" applyBorder="1" applyAlignment="1">
      <alignment horizontal="center" vertical="center"/>
    </xf>
    <xf numFmtId="180" fontId="10" fillId="0" borderId="13" xfId="1" applyNumberFormat="1" applyFont="1" applyBorder="1">
      <alignment vertical="center"/>
    </xf>
    <xf numFmtId="181" fontId="10" fillId="0" borderId="6" xfId="1" applyNumberFormat="1" applyFont="1" applyBorder="1" applyAlignment="1">
      <alignment vertical="center" wrapText="1"/>
    </xf>
    <xf numFmtId="181" fontId="10" fillId="0" borderId="7" xfId="1" applyNumberFormat="1" applyFont="1" applyBorder="1" applyAlignment="1">
      <alignment vertical="center" wrapText="1"/>
    </xf>
    <xf numFmtId="181" fontId="10" fillId="0" borderId="16" xfId="1" applyNumberFormat="1" applyFont="1" applyBorder="1" applyAlignment="1">
      <alignment vertical="center" wrapText="1"/>
    </xf>
    <xf numFmtId="182" fontId="10" fillId="0" borderId="16" xfId="1" applyNumberFormat="1" applyFont="1" applyBorder="1" applyAlignment="1">
      <alignment vertical="center" wrapText="1"/>
    </xf>
    <xf numFmtId="181" fontId="10" fillId="0" borderId="14" xfId="1" applyNumberFormat="1" applyFont="1" applyBorder="1" applyAlignment="1">
      <alignment vertical="center" wrapText="1"/>
    </xf>
    <xf numFmtId="181" fontId="10" fillId="0" borderId="15" xfId="1" applyNumberFormat="1" applyFont="1" applyBorder="1" applyAlignment="1">
      <alignment vertical="center" wrapText="1"/>
    </xf>
    <xf numFmtId="181" fontId="10" fillId="0" borderId="21" xfId="1" applyNumberFormat="1" applyFont="1" applyBorder="1" applyAlignment="1">
      <alignment vertical="center" wrapText="1"/>
    </xf>
    <xf numFmtId="181" fontId="10" fillId="0" borderId="19" xfId="1" applyNumberFormat="1" applyFont="1" applyBorder="1" applyAlignment="1">
      <alignment vertical="center" wrapText="1"/>
    </xf>
    <xf numFmtId="182" fontId="10" fillId="0" borderId="0" xfId="1" applyNumberFormat="1" applyFont="1" applyAlignment="1">
      <alignment horizontal="center" vertical="center" wrapText="1"/>
    </xf>
    <xf numFmtId="0" fontId="10" fillId="0" borderId="14" xfId="1" applyFont="1" applyBorder="1" applyAlignment="1">
      <alignment horizontal="center" vertical="center" textRotation="255" shrinkToFit="1"/>
    </xf>
    <xf numFmtId="38" fontId="10" fillId="0" borderId="16" xfId="2" applyFont="1" applyFill="1" applyBorder="1" applyAlignment="1">
      <alignment horizontal="right" vertical="center"/>
    </xf>
    <xf numFmtId="0" fontId="10" fillId="0" borderId="13" xfId="1" applyFont="1" applyBorder="1" applyAlignment="1">
      <alignment horizontal="left" vertical="center"/>
    </xf>
    <xf numFmtId="38" fontId="10" fillId="0" borderId="16" xfId="2" applyFont="1" applyFill="1" applyBorder="1">
      <alignment vertical="center"/>
    </xf>
    <xf numFmtId="38" fontId="10" fillId="0" borderId="0" xfId="2" applyFont="1" applyFill="1" applyBorder="1">
      <alignment vertical="center"/>
    </xf>
    <xf numFmtId="0" fontId="17" fillId="4" borderId="13" xfId="1" applyFont="1" applyFill="1" applyBorder="1" applyAlignment="1">
      <alignment vertical="center" wrapText="1"/>
    </xf>
    <xf numFmtId="0" fontId="10" fillId="0" borderId="0" xfId="1" applyFont="1" applyAlignment="1">
      <alignment horizontal="center" vertical="center" textRotation="255" shrinkToFit="1"/>
    </xf>
    <xf numFmtId="0" fontId="10" fillId="0" borderId="13" xfId="1" applyFont="1" applyBorder="1" applyAlignment="1">
      <alignment vertical="center" shrinkToFit="1"/>
    </xf>
    <xf numFmtId="0" fontId="10" fillId="0" borderId="0" xfId="0" applyFont="1" applyAlignment="1">
      <alignment horizontal="left" vertical="center"/>
    </xf>
    <xf numFmtId="0" fontId="10" fillId="0" borderId="15" xfId="1" applyFont="1" applyBorder="1" applyAlignment="1">
      <alignment horizontal="center" vertical="center"/>
    </xf>
    <xf numFmtId="0" fontId="10" fillId="2" borderId="14" xfId="1" applyFont="1" applyFill="1" applyBorder="1" applyAlignment="1">
      <alignment horizontal="center" vertical="center"/>
    </xf>
    <xf numFmtId="38" fontId="10" fillId="0" borderId="30" xfId="2" applyFont="1" applyBorder="1" applyAlignment="1">
      <alignment horizontal="right" vertical="center"/>
    </xf>
    <xf numFmtId="0" fontId="10" fillId="0" borderId="22" xfId="1" applyFont="1" applyBorder="1" applyAlignment="1">
      <alignment horizontal="left" vertical="center" wrapText="1"/>
    </xf>
    <xf numFmtId="0" fontId="18" fillId="0" borderId="13" xfId="1" applyFont="1" applyBorder="1" applyAlignment="1">
      <alignment vertical="center" wrapText="1"/>
    </xf>
    <xf numFmtId="0" fontId="10" fillId="0" borderId="15" xfId="1" applyFont="1" applyBorder="1" applyAlignment="1">
      <alignment horizontal="center" vertical="center" wrapText="1"/>
    </xf>
    <xf numFmtId="38" fontId="10" fillId="0" borderId="15" xfId="2" applyFont="1" applyBorder="1" applyAlignment="1">
      <alignment horizontal="right" vertical="center"/>
    </xf>
    <xf numFmtId="0" fontId="5" fillId="0" borderId="13" xfId="1" applyFont="1" applyBorder="1" applyAlignment="1">
      <alignment horizontal="left" vertical="center"/>
    </xf>
    <xf numFmtId="0" fontId="10" fillId="0" borderId="13" xfId="1" applyFont="1" applyBorder="1" applyAlignment="1">
      <alignment horizontal="left" vertical="center"/>
    </xf>
    <xf numFmtId="0" fontId="10" fillId="0" borderId="13" xfId="1" applyFont="1" applyBorder="1" applyAlignment="1">
      <alignment horizontal="center" vertical="center"/>
    </xf>
    <xf numFmtId="178" fontId="5" fillId="0" borderId="13" xfId="1" applyNumberFormat="1" applyFont="1" applyBorder="1" applyAlignment="1">
      <alignment horizontal="left" vertical="center"/>
    </xf>
    <xf numFmtId="0" fontId="5" fillId="0" borderId="13" xfId="1" applyFont="1" applyBorder="1" applyAlignment="1">
      <alignment horizontal="center" vertical="center"/>
    </xf>
    <xf numFmtId="0" fontId="5" fillId="0" borderId="13" xfId="1" applyFont="1" applyBorder="1" applyAlignment="1">
      <alignment horizontal="left" vertical="center" wrapText="1"/>
    </xf>
    <xf numFmtId="0" fontId="5" fillId="0" borderId="13" xfId="1" applyFont="1" applyBorder="1" applyAlignment="1">
      <alignment horizontal="left" vertical="center" indent="2"/>
    </xf>
    <xf numFmtId="0" fontId="5" fillId="0" borderId="13" xfId="1" applyFont="1" applyBorder="1" applyAlignment="1">
      <alignment horizontal="center" vertical="center" wrapText="1"/>
    </xf>
    <xf numFmtId="0" fontId="5" fillId="0" borderId="14" xfId="1" applyFont="1" applyBorder="1" applyAlignment="1">
      <alignment horizontal="center" vertical="center"/>
    </xf>
    <xf numFmtId="0" fontId="5" fillId="0" borderId="15" xfId="1" applyFont="1" applyBorder="1" applyAlignment="1">
      <alignment horizontal="center" vertical="center"/>
    </xf>
    <xf numFmtId="0" fontId="5" fillId="0" borderId="16" xfId="1" applyFont="1" applyBorder="1" applyAlignment="1">
      <alignment horizontal="center" vertical="center"/>
    </xf>
    <xf numFmtId="176" fontId="5" fillId="0" borderId="13" xfId="1" applyNumberFormat="1" applyFont="1" applyBorder="1" applyAlignment="1">
      <alignment horizontal="left" vertical="center"/>
    </xf>
    <xf numFmtId="177" fontId="5" fillId="0" borderId="13" xfId="1" applyNumberFormat="1" applyFont="1" applyBorder="1" applyAlignment="1">
      <alignment horizontal="left" vertical="center"/>
    </xf>
    <xf numFmtId="0" fontId="5" fillId="0" borderId="18" xfId="1" applyFont="1" applyBorder="1" applyAlignment="1">
      <alignment horizontal="center" vertical="center"/>
    </xf>
    <xf numFmtId="0" fontId="5" fillId="0" borderId="14" xfId="1" applyFont="1" applyBorder="1" applyAlignment="1">
      <alignment horizontal="left" vertical="center"/>
    </xf>
    <xf numFmtId="0" fontId="5" fillId="0" borderId="15" xfId="1" applyFont="1" applyBorder="1" applyAlignment="1">
      <alignment horizontal="left" vertical="center"/>
    </xf>
    <xf numFmtId="0" fontId="5" fillId="0" borderId="16" xfId="1" applyFont="1" applyBorder="1" applyAlignment="1">
      <alignment horizontal="left" vertical="center"/>
    </xf>
    <xf numFmtId="0" fontId="5" fillId="0" borderId="17" xfId="1" applyFont="1" applyBorder="1" applyAlignment="1">
      <alignment horizontal="left" vertical="center"/>
    </xf>
    <xf numFmtId="0" fontId="5" fillId="0" borderId="13" xfId="1" applyFont="1" applyBorder="1" applyAlignment="1">
      <alignment horizontal="left" vertical="top"/>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5" fillId="0" borderId="9" xfId="1" applyFont="1" applyBorder="1" applyAlignment="1">
      <alignment horizontal="center" vertical="center"/>
    </xf>
    <xf numFmtId="0" fontId="6" fillId="0" borderId="0" xfId="1" applyFont="1" applyAlignment="1">
      <alignment horizontal="center" vertical="center"/>
    </xf>
    <xf numFmtId="0" fontId="10" fillId="0" borderId="0" xfId="1" applyFont="1" applyAlignment="1">
      <alignment horizontal="center" vertical="top" textRotation="90"/>
    </xf>
    <xf numFmtId="0" fontId="10" fillId="0" borderId="13" xfId="1" applyFont="1" applyBorder="1" applyAlignment="1">
      <alignment horizontal="left" vertical="center" wrapText="1"/>
    </xf>
    <xf numFmtId="0" fontId="10" fillId="0" borderId="20" xfId="1" applyFont="1" applyBorder="1" applyAlignment="1">
      <alignment horizontal="center" vertical="center"/>
    </xf>
    <xf numFmtId="0" fontId="10" fillId="0" borderId="14" xfId="1" applyFont="1" applyBorder="1" applyAlignment="1">
      <alignment horizontal="left" vertical="center"/>
    </xf>
    <xf numFmtId="0" fontId="10" fillId="0" borderId="15" xfId="1" applyFont="1" applyBorder="1" applyAlignment="1">
      <alignment horizontal="left" vertical="center"/>
    </xf>
    <xf numFmtId="0" fontId="10" fillId="0" borderId="16" xfId="1" applyFont="1" applyBorder="1" applyAlignment="1">
      <alignment horizontal="left" vertical="center"/>
    </xf>
    <xf numFmtId="0" fontId="21" fillId="0" borderId="13" xfId="1" applyFont="1" applyBorder="1" applyAlignment="1">
      <alignment horizontal="center" vertical="center"/>
    </xf>
    <xf numFmtId="0" fontId="21" fillId="0" borderId="14" xfId="1" applyFont="1" applyBorder="1" applyAlignment="1">
      <alignment horizontal="center" vertical="center"/>
    </xf>
    <xf numFmtId="0" fontId="21" fillId="0" borderId="15" xfId="1" applyFont="1" applyBorder="1" applyAlignment="1">
      <alignment horizontal="center" vertical="center"/>
    </xf>
    <xf numFmtId="0" fontId="21" fillId="0" borderId="16" xfId="1" applyFont="1" applyBorder="1" applyAlignment="1">
      <alignment horizontal="center" vertical="center"/>
    </xf>
    <xf numFmtId="0" fontId="10" fillId="0" borderId="14" xfId="1" applyFont="1" applyBorder="1" applyAlignment="1">
      <alignment horizontal="center" vertical="center" wrapText="1"/>
    </xf>
    <xf numFmtId="0" fontId="10" fillId="0" borderId="15" xfId="1" applyFont="1" applyBorder="1" applyAlignment="1">
      <alignment horizontal="center" vertical="center" wrapText="1"/>
    </xf>
    <xf numFmtId="0" fontId="10" fillId="0" borderId="16" xfId="1" applyFont="1" applyBorder="1" applyAlignment="1">
      <alignment horizontal="center" vertical="center" wrapText="1"/>
    </xf>
    <xf numFmtId="0" fontId="10" fillId="2" borderId="13" xfId="1" applyFont="1" applyFill="1" applyBorder="1" applyAlignment="1">
      <alignment horizontal="center" vertical="center"/>
    </xf>
    <xf numFmtId="0" fontId="10" fillId="0" borderId="13" xfId="1" applyFont="1" applyBorder="1" applyAlignment="1">
      <alignment horizontal="left" vertical="top" wrapText="1"/>
    </xf>
    <xf numFmtId="0" fontId="19" fillId="0" borderId="17" xfId="1" applyFont="1" applyBorder="1" applyAlignment="1">
      <alignment horizontal="left" wrapText="1"/>
    </xf>
    <xf numFmtId="0" fontId="10" fillId="0" borderId="14" xfId="1" applyFont="1" applyBorder="1" applyAlignment="1">
      <alignment horizontal="center" vertical="center"/>
    </xf>
    <xf numFmtId="0" fontId="10" fillId="0" borderId="15" xfId="1" applyFont="1" applyBorder="1" applyAlignment="1">
      <alignment horizontal="center" vertical="center"/>
    </xf>
    <xf numFmtId="0" fontId="10" fillId="0" borderId="16" xfId="1" applyFont="1" applyBorder="1" applyAlignment="1">
      <alignment horizontal="center" vertical="center"/>
    </xf>
    <xf numFmtId="0" fontId="10" fillId="0" borderId="17" xfId="1" applyFont="1" applyBorder="1" applyAlignment="1">
      <alignment horizontal="center" vertical="center"/>
    </xf>
    <xf numFmtId="0" fontId="10" fillId="0" borderId="18" xfId="1" applyFont="1" applyBorder="1" applyAlignment="1">
      <alignment horizontal="center" vertical="center"/>
    </xf>
    <xf numFmtId="0" fontId="20" fillId="0" borderId="0" xfId="1" applyFont="1" applyAlignment="1">
      <alignment horizontal="center"/>
    </xf>
    <xf numFmtId="0" fontId="10" fillId="0" borderId="13" xfId="1" applyFont="1" applyBorder="1" applyAlignment="1">
      <alignment horizontal="center" vertical="center" wrapText="1"/>
    </xf>
    <xf numFmtId="0" fontId="17" fillId="0" borderId="19" xfId="1" applyFont="1" applyBorder="1" applyAlignment="1">
      <alignment horizontal="right" vertical="center"/>
    </xf>
    <xf numFmtId="0" fontId="19" fillId="0" borderId="14" xfId="1" applyFont="1" applyBorder="1" applyAlignment="1">
      <alignment horizontal="left" vertical="center"/>
    </xf>
    <xf numFmtId="0" fontId="19" fillId="0" borderId="15" xfId="1" applyFont="1" applyBorder="1" applyAlignment="1">
      <alignment horizontal="left" vertical="center"/>
    </xf>
    <xf numFmtId="0" fontId="19" fillId="0" borderId="16" xfId="1" applyFont="1" applyBorder="1" applyAlignment="1">
      <alignment horizontal="left" vertical="center"/>
    </xf>
    <xf numFmtId="0" fontId="19" fillId="0" borderId="13" xfId="1" applyFont="1" applyBorder="1" applyAlignment="1">
      <alignment horizontal="center" vertical="center"/>
    </xf>
    <xf numFmtId="0" fontId="10" fillId="0" borderId="0" xfId="1" applyFont="1" applyAlignment="1">
      <alignment horizontal="left" vertical="center" wrapText="1"/>
    </xf>
    <xf numFmtId="0" fontId="10" fillId="0" borderId="23" xfId="1" applyFont="1" applyBorder="1" applyAlignment="1">
      <alignment horizontal="center" vertical="center"/>
    </xf>
    <xf numFmtId="0" fontId="10" fillId="0" borderId="24" xfId="1" applyFont="1" applyBorder="1" applyAlignment="1">
      <alignment horizontal="center" vertical="center"/>
    </xf>
    <xf numFmtId="0" fontId="10" fillId="0" borderId="26" xfId="1" applyFont="1" applyBorder="1" applyAlignment="1">
      <alignment horizontal="center" vertical="center"/>
    </xf>
    <xf numFmtId="0" fontId="17" fillId="0" borderId="14" xfId="1" applyFont="1" applyBorder="1" applyAlignment="1">
      <alignment horizontal="center" vertical="center" wrapText="1"/>
    </xf>
    <xf numFmtId="0" fontId="17" fillId="0" borderId="15" xfId="1" applyFont="1" applyBorder="1" applyAlignment="1">
      <alignment horizontal="center" vertical="center" wrapText="1"/>
    </xf>
    <xf numFmtId="0" fontId="17" fillId="0" borderId="16" xfId="1" applyFont="1" applyBorder="1" applyAlignment="1">
      <alignment horizontal="center" vertical="center" wrapText="1"/>
    </xf>
    <xf numFmtId="0" fontId="10" fillId="0" borderId="6" xfId="1" applyFont="1" applyBorder="1" applyAlignment="1">
      <alignment horizontal="center" vertical="center" wrapText="1"/>
    </xf>
    <xf numFmtId="0" fontId="10" fillId="0" borderId="7" xfId="1" applyFont="1" applyBorder="1" applyAlignment="1">
      <alignment horizontal="center" vertical="center" wrapText="1"/>
    </xf>
    <xf numFmtId="0" fontId="10" fillId="0" borderId="25" xfId="1" applyFont="1" applyBorder="1" applyAlignment="1">
      <alignment horizontal="center" vertical="center" wrapText="1"/>
    </xf>
    <xf numFmtId="0" fontId="25" fillId="0" borderId="0" xfId="1" applyFont="1" applyAlignment="1">
      <alignment horizontal="left"/>
    </xf>
    <xf numFmtId="0" fontId="17" fillId="0" borderId="0" xfId="1" applyFont="1" applyAlignment="1">
      <alignment horizontal="right" vertical="center"/>
    </xf>
    <xf numFmtId="0" fontId="10" fillId="0" borderId="17" xfId="1" applyFont="1" applyBorder="1" applyAlignment="1">
      <alignment horizontal="center" vertical="center" wrapText="1"/>
    </xf>
    <xf numFmtId="0" fontId="10" fillId="0" borderId="31" xfId="1" applyFont="1" applyBorder="1" applyAlignment="1">
      <alignment horizontal="center" vertical="center" wrapText="1"/>
    </xf>
    <xf numFmtId="0" fontId="10" fillId="0" borderId="18" xfId="1" applyFont="1" applyBorder="1" applyAlignment="1">
      <alignment horizontal="center" vertical="center" wrapText="1"/>
    </xf>
    <xf numFmtId="0" fontId="10" fillId="4" borderId="14" xfId="1" applyFont="1" applyFill="1" applyBorder="1" applyAlignment="1">
      <alignment horizontal="center" vertical="center" wrapText="1"/>
    </xf>
    <xf numFmtId="0" fontId="10" fillId="4" borderId="16" xfId="1" applyFont="1" applyFill="1" applyBorder="1" applyAlignment="1">
      <alignment horizontal="center" vertical="center" wrapText="1"/>
    </xf>
    <xf numFmtId="0" fontId="10" fillId="0" borderId="31" xfId="1" applyFont="1" applyBorder="1" applyAlignment="1">
      <alignment horizontal="center" vertical="center"/>
    </xf>
    <xf numFmtId="0" fontId="10" fillId="0" borderId="17" xfId="1" applyFont="1" applyBorder="1" applyAlignment="1">
      <alignment horizontal="left" vertical="center"/>
    </xf>
    <xf numFmtId="0" fontId="10" fillId="0" borderId="31" xfId="1" applyFont="1" applyBorder="1" applyAlignment="1">
      <alignment horizontal="left" vertical="center"/>
    </xf>
    <xf numFmtId="0" fontId="10" fillId="0" borderId="18" xfId="1" applyFont="1" applyBorder="1" applyAlignment="1">
      <alignment horizontal="left" vertical="center"/>
    </xf>
    <xf numFmtId="0" fontId="10" fillId="0" borderId="17" xfId="1" applyFont="1" applyBorder="1" applyAlignment="1">
      <alignment horizontal="left" vertical="center" wrapText="1"/>
    </xf>
    <xf numFmtId="0" fontId="10" fillId="0" borderId="18" xfId="1" applyFont="1" applyBorder="1" applyAlignment="1">
      <alignment horizontal="left" vertical="center" wrapText="1"/>
    </xf>
    <xf numFmtId="0" fontId="10" fillId="4" borderId="27" xfId="1" applyFont="1" applyFill="1" applyBorder="1" applyAlignment="1">
      <alignment horizontal="center" vertical="center"/>
    </xf>
    <xf numFmtId="0" fontId="10" fillId="4" borderId="28" xfId="1" applyFont="1" applyFill="1" applyBorder="1" applyAlignment="1">
      <alignment horizontal="center" vertical="center"/>
    </xf>
    <xf numFmtId="0" fontId="10" fillId="4" borderId="29" xfId="1" applyFont="1" applyFill="1" applyBorder="1" applyAlignment="1">
      <alignment horizontal="center" vertical="center"/>
    </xf>
    <xf numFmtId="0" fontId="10" fillId="2" borderId="14" xfId="1" applyFont="1" applyFill="1" applyBorder="1" applyAlignment="1">
      <alignment horizontal="center" vertical="center"/>
    </xf>
    <xf numFmtId="0" fontId="10" fillId="2" borderId="15" xfId="1" applyFont="1" applyFill="1" applyBorder="1" applyAlignment="1">
      <alignment horizontal="center" vertical="center"/>
    </xf>
    <xf numFmtId="0" fontId="10" fillId="2" borderId="16" xfId="1" applyFont="1" applyFill="1" applyBorder="1" applyAlignment="1">
      <alignment horizontal="center" vertical="center"/>
    </xf>
    <xf numFmtId="0" fontId="10" fillId="2" borderId="14" xfId="1" applyFont="1" applyFill="1" applyBorder="1" applyAlignment="1">
      <alignment horizontal="center" vertical="center" wrapText="1"/>
    </xf>
    <xf numFmtId="0" fontId="10" fillId="2" borderId="15" xfId="1" applyFont="1" applyFill="1" applyBorder="1" applyAlignment="1">
      <alignment horizontal="center" vertical="center" wrapText="1"/>
    </xf>
    <xf numFmtId="0" fontId="10" fillId="2" borderId="16" xfId="1" applyFont="1" applyFill="1" applyBorder="1" applyAlignment="1">
      <alignment horizontal="center" vertical="center" wrapText="1"/>
    </xf>
    <xf numFmtId="0" fontId="20" fillId="0" borderId="0" xfId="1" applyFont="1" applyAlignment="1">
      <alignment horizontal="center" vertical="center" wrapText="1"/>
    </xf>
    <xf numFmtId="0" fontId="21" fillId="0" borderId="19" xfId="1" applyFont="1" applyBorder="1" applyAlignment="1">
      <alignment horizontal="center" vertical="center" wrapText="1"/>
    </xf>
    <xf numFmtId="0" fontId="10" fillId="4" borderId="14" xfId="1" applyFont="1" applyFill="1" applyBorder="1" applyAlignment="1">
      <alignment horizontal="center" vertical="center"/>
    </xf>
    <xf numFmtId="0" fontId="10" fillId="4" borderId="15" xfId="1" applyFont="1" applyFill="1" applyBorder="1" applyAlignment="1">
      <alignment horizontal="center" vertical="center"/>
    </xf>
    <xf numFmtId="0" fontId="10" fillId="4" borderId="16" xfId="1" applyFont="1" applyFill="1" applyBorder="1" applyAlignment="1">
      <alignment horizontal="center" vertical="center"/>
    </xf>
    <xf numFmtId="0" fontId="10" fillId="0" borderId="17" xfId="1" applyFont="1" applyBorder="1" applyAlignment="1">
      <alignment vertical="center" wrapText="1"/>
    </xf>
    <xf numFmtId="0" fontId="10" fillId="0" borderId="31" xfId="1" applyFont="1" applyBorder="1" applyAlignment="1">
      <alignment vertical="center" wrapText="1"/>
    </xf>
    <xf numFmtId="0" fontId="10" fillId="0" borderId="18" xfId="1" applyFont="1" applyBorder="1" applyAlignment="1">
      <alignment vertical="center" wrapText="1"/>
    </xf>
    <xf numFmtId="0" fontId="10" fillId="0" borderId="35" xfId="1" applyFont="1" applyBorder="1" applyAlignment="1">
      <alignment horizontal="center" vertical="center"/>
    </xf>
    <xf numFmtId="0" fontId="10" fillId="0" borderId="0" xfId="1" applyFont="1" applyAlignment="1">
      <alignment horizontal="center" vertical="center"/>
    </xf>
    <xf numFmtId="0" fontId="10" fillId="4" borderId="13" xfId="1" applyFont="1" applyFill="1" applyBorder="1" applyAlignment="1">
      <alignment horizontal="center" vertical="center" wrapText="1"/>
    </xf>
    <xf numFmtId="0" fontId="10" fillId="0" borderId="13" xfId="1" applyFont="1" applyBorder="1" applyAlignment="1">
      <alignment vertical="center" wrapText="1"/>
    </xf>
    <xf numFmtId="14" fontId="10" fillId="2" borderId="14" xfId="1" applyNumberFormat="1" applyFont="1" applyFill="1" applyBorder="1" applyAlignment="1">
      <alignment horizontal="center" vertical="center"/>
    </xf>
    <xf numFmtId="14" fontId="10" fillId="2" borderId="15" xfId="1" applyNumberFormat="1" applyFont="1" applyFill="1" applyBorder="1" applyAlignment="1">
      <alignment horizontal="center" vertical="center"/>
    </xf>
    <xf numFmtId="14" fontId="10" fillId="2" borderId="16" xfId="1" applyNumberFormat="1" applyFont="1" applyFill="1" applyBorder="1" applyAlignment="1">
      <alignment horizontal="center" vertical="center"/>
    </xf>
  </cellXfs>
  <cellStyles count="3">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57150</xdr:colOff>
      <xdr:row>38</xdr:row>
      <xdr:rowOff>123825</xdr:rowOff>
    </xdr:from>
    <xdr:to>
      <xdr:col>6</xdr:col>
      <xdr:colOff>847725</xdr:colOff>
      <xdr:row>38</xdr:row>
      <xdr:rowOff>125413</xdr:rowOff>
    </xdr:to>
    <xdr:cxnSp macro="">
      <xdr:nvCxnSpPr>
        <xdr:cNvPr id="2" name="直線矢印コネクタ 1">
          <a:extLst>
            <a:ext uri="{FF2B5EF4-FFF2-40B4-BE49-F238E27FC236}">
              <a16:creationId xmlns:a16="http://schemas.microsoft.com/office/drawing/2014/main" id="{00000000-0008-0000-0100-000002000000}"/>
            </a:ext>
          </a:extLst>
        </xdr:cNvPr>
        <xdr:cNvCxnSpPr/>
      </xdr:nvCxnSpPr>
      <xdr:spPr>
        <a:xfrm>
          <a:off x="1971675" y="11763375"/>
          <a:ext cx="1333500" cy="1588"/>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oneCellAnchor>
    <xdr:from>
      <xdr:col>5</xdr:col>
      <xdr:colOff>9525</xdr:colOff>
      <xdr:row>38</xdr:row>
      <xdr:rowOff>161925</xdr:rowOff>
    </xdr:from>
    <xdr:ext cx="762000" cy="275717"/>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228850" y="11801475"/>
          <a:ext cx="762000" cy="275717"/>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kumimoji="1" lang="en-US" altLang="ja-JP" sz="1100" b="1"/>
            <a:t>52</a:t>
          </a:r>
          <a:r>
            <a:rPr kumimoji="1" lang="ja-JP" altLang="en-US" sz="1100" b="1"/>
            <a:t>週以上</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26"/>
  <sheetViews>
    <sheetView view="pageBreakPreview" topLeftCell="A7" zoomScale="115" zoomScaleNormal="115" zoomScaleSheetLayoutView="115" workbookViewId="0"/>
  </sheetViews>
  <sheetFormatPr defaultRowHeight="15.75"/>
  <cols>
    <col min="1" max="1" width="19.625" style="2" customWidth="1"/>
    <col min="2" max="2" width="25.375" style="2" bestFit="1" customWidth="1"/>
    <col min="3" max="3" width="9" style="2" bestFit="1" customWidth="1"/>
    <col min="4" max="4" width="8.125" style="2" customWidth="1"/>
    <col min="5" max="5" width="9.625" style="2" customWidth="1"/>
    <col min="6" max="6" width="9" style="2" bestFit="1" customWidth="1"/>
    <col min="7" max="7" width="8" style="2" customWidth="1"/>
    <col min="8" max="8" width="22" style="2" customWidth="1"/>
    <col min="9" max="9" width="8.75" style="2" customWidth="1"/>
    <col min="10" max="256" width="9" style="2"/>
    <col min="257" max="257" width="19.625" style="2" customWidth="1"/>
    <col min="258" max="258" width="25.375" style="2" bestFit="1" customWidth="1"/>
    <col min="259" max="259" width="9" style="2" bestFit="1" customWidth="1"/>
    <col min="260" max="260" width="8.125" style="2" customWidth="1"/>
    <col min="261" max="261" width="9.625" style="2" customWidth="1"/>
    <col min="262" max="262" width="9" style="2" bestFit="1" customWidth="1"/>
    <col min="263" max="263" width="8" style="2" customWidth="1"/>
    <col min="264" max="264" width="22" style="2" customWidth="1"/>
    <col min="265" max="265" width="8.75" style="2" customWidth="1"/>
    <col min="266" max="512" width="9" style="2"/>
    <col min="513" max="513" width="19.625" style="2" customWidth="1"/>
    <col min="514" max="514" width="25.375" style="2" bestFit="1" customWidth="1"/>
    <col min="515" max="515" width="9" style="2" bestFit="1" customWidth="1"/>
    <col min="516" max="516" width="8.125" style="2" customWidth="1"/>
    <col min="517" max="517" width="9.625" style="2" customWidth="1"/>
    <col min="518" max="518" width="9" style="2" bestFit="1" customWidth="1"/>
    <col min="519" max="519" width="8" style="2" customWidth="1"/>
    <col min="520" max="520" width="22" style="2" customWidth="1"/>
    <col min="521" max="521" width="8.75" style="2" customWidth="1"/>
    <col min="522" max="768" width="9" style="2"/>
    <col min="769" max="769" width="19.625" style="2" customWidth="1"/>
    <col min="770" max="770" width="25.375" style="2" bestFit="1" customWidth="1"/>
    <col min="771" max="771" width="9" style="2" bestFit="1" customWidth="1"/>
    <col min="772" max="772" width="8.125" style="2" customWidth="1"/>
    <col min="773" max="773" width="9.625" style="2" customWidth="1"/>
    <col min="774" max="774" width="9" style="2" bestFit="1" customWidth="1"/>
    <col min="775" max="775" width="8" style="2" customWidth="1"/>
    <col min="776" max="776" width="22" style="2" customWidth="1"/>
    <col min="777" max="777" width="8.75" style="2" customWidth="1"/>
    <col min="778" max="1024" width="9" style="2"/>
    <col min="1025" max="1025" width="19.625" style="2" customWidth="1"/>
    <col min="1026" max="1026" width="25.375" style="2" bestFit="1" customWidth="1"/>
    <col min="1027" max="1027" width="9" style="2" bestFit="1" customWidth="1"/>
    <col min="1028" max="1028" width="8.125" style="2" customWidth="1"/>
    <col min="1029" max="1029" width="9.625" style="2" customWidth="1"/>
    <col min="1030" max="1030" width="9" style="2" bestFit="1" customWidth="1"/>
    <col min="1031" max="1031" width="8" style="2" customWidth="1"/>
    <col min="1032" max="1032" width="22" style="2" customWidth="1"/>
    <col min="1033" max="1033" width="8.75" style="2" customWidth="1"/>
    <col min="1034" max="1280" width="9" style="2"/>
    <col min="1281" max="1281" width="19.625" style="2" customWidth="1"/>
    <col min="1282" max="1282" width="25.375" style="2" bestFit="1" customWidth="1"/>
    <col min="1283" max="1283" width="9" style="2" bestFit="1" customWidth="1"/>
    <col min="1284" max="1284" width="8.125" style="2" customWidth="1"/>
    <col min="1285" max="1285" width="9.625" style="2" customWidth="1"/>
    <col min="1286" max="1286" width="9" style="2" bestFit="1" customWidth="1"/>
    <col min="1287" max="1287" width="8" style="2" customWidth="1"/>
    <col min="1288" max="1288" width="22" style="2" customWidth="1"/>
    <col min="1289" max="1289" width="8.75" style="2" customWidth="1"/>
    <col min="1290" max="1536" width="9" style="2"/>
    <col min="1537" max="1537" width="19.625" style="2" customWidth="1"/>
    <col min="1538" max="1538" width="25.375" style="2" bestFit="1" customWidth="1"/>
    <col min="1539" max="1539" width="9" style="2" bestFit="1" customWidth="1"/>
    <col min="1540" max="1540" width="8.125" style="2" customWidth="1"/>
    <col min="1541" max="1541" width="9.625" style="2" customWidth="1"/>
    <col min="1542" max="1542" width="9" style="2" bestFit="1" customWidth="1"/>
    <col min="1543" max="1543" width="8" style="2" customWidth="1"/>
    <col min="1544" max="1544" width="22" style="2" customWidth="1"/>
    <col min="1545" max="1545" width="8.75" style="2" customWidth="1"/>
    <col min="1546" max="1792" width="9" style="2"/>
    <col min="1793" max="1793" width="19.625" style="2" customWidth="1"/>
    <col min="1794" max="1794" width="25.375" style="2" bestFit="1" customWidth="1"/>
    <col min="1795" max="1795" width="9" style="2" bestFit="1" customWidth="1"/>
    <col min="1796" max="1796" width="8.125" style="2" customWidth="1"/>
    <col min="1797" max="1797" width="9.625" style="2" customWidth="1"/>
    <col min="1798" max="1798" width="9" style="2" bestFit="1" customWidth="1"/>
    <col min="1799" max="1799" width="8" style="2" customWidth="1"/>
    <col min="1800" max="1800" width="22" style="2" customWidth="1"/>
    <col min="1801" max="1801" width="8.75" style="2" customWidth="1"/>
    <col min="1802" max="2048" width="9" style="2"/>
    <col min="2049" max="2049" width="19.625" style="2" customWidth="1"/>
    <col min="2050" max="2050" width="25.375" style="2" bestFit="1" customWidth="1"/>
    <col min="2051" max="2051" width="9" style="2" bestFit="1" customWidth="1"/>
    <col min="2052" max="2052" width="8.125" style="2" customWidth="1"/>
    <col min="2053" max="2053" width="9.625" style="2" customWidth="1"/>
    <col min="2054" max="2054" width="9" style="2" bestFit="1" customWidth="1"/>
    <col min="2055" max="2055" width="8" style="2" customWidth="1"/>
    <col min="2056" max="2056" width="22" style="2" customWidth="1"/>
    <col min="2057" max="2057" width="8.75" style="2" customWidth="1"/>
    <col min="2058" max="2304" width="9" style="2"/>
    <col min="2305" max="2305" width="19.625" style="2" customWidth="1"/>
    <col min="2306" max="2306" width="25.375" style="2" bestFit="1" customWidth="1"/>
    <col min="2307" max="2307" width="9" style="2" bestFit="1" customWidth="1"/>
    <col min="2308" max="2308" width="8.125" style="2" customWidth="1"/>
    <col min="2309" max="2309" width="9.625" style="2" customWidth="1"/>
    <col min="2310" max="2310" width="9" style="2" bestFit="1" customWidth="1"/>
    <col min="2311" max="2311" width="8" style="2" customWidth="1"/>
    <col min="2312" max="2312" width="22" style="2" customWidth="1"/>
    <col min="2313" max="2313" width="8.75" style="2" customWidth="1"/>
    <col min="2314" max="2560" width="9" style="2"/>
    <col min="2561" max="2561" width="19.625" style="2" customWidth="1"/>
    <col min="2562" max="2562" width="25.375" style="2" bestFit="1" customWidth="1"/>
    <col min="2563" max="2563" width="9" style="2" bestFit="1" customWidth="1"/>
    <col min="2564" max="2564" width="8.125" style="2" customWidth="1"/>
    <col min="2565" max="2565" width="9.625" style="2" customWidth="1"/>
    <col min="2566" max="2566" width="9" style="2" bestFit="1" customWidth="1"/>
    <col min="2567" max="2567" width="8" style="2" customWidth="1"/>
    <col min="2568" max="2568" width="22" style="2" customWidth="1"/>
    <col min="2569" max="2569" width="8.75" style="2" customWidth="1"/>
    <col min="2570" max="2816" width="9" style="2"/>
    <col min="2817" max="2817" width="19.625" style="2" customWidth="1"/>
    <col min="2818" max="2818" width="25.375" style="2" bestFit="1" customWidth="1"/>
    <col min="2819" max="2819" width="9" style="2" bestFit="1" customWidth="1"/>
    <col min="2820" max="2820" width="8.125" style="2" customWidth="1"/>
    <col min="2821" max="2821" width="9.625" style="2" customWidth="1"/>
    <col min="2822" max="2822" width="9" style="2" bestFit="1" customWidth="1"/>
    <col min="2823" max="2823" width="8" style="2" customWidth="1"/>
    <col min="2824" max="2824" width="22" style="2" customWidth="1"/>
    <col min="2825" max="2825" width="8.75" style="2" customWidth="1"/>
    <col min="2826" max="3072" width="9" style="2"/>
    <col min="3073" max="3073" width="19.625" style="2" customWidth="1"/>
    <col min="3074" max="3074" width="25.375" style="2" bestFit="1" customWidth="1"/>
    <col min="3075" max="3075" width="9" style="2" bestFit="1" customWidth="1"/>
    <col min="3076" max="3076" width="8.125" style="2" customWidth="1"/>
    <col min="3077" max="3077" width="9.625" style="2" customWidth="1"/>
    <col min="3078" max="3078" width="9" style="2" bestFit="1" customWidth="1"/>
    <col min="3079" max="3079" width="8" style="2" customWidth="1"/>
    <col min="3080" max="3080" width="22" style="2" customWidth="1"/>
    <col min="3081" max="3081" width="8.75" style="2" customWidth="1"/>
    <col min="3082" max="3328" width="9" style="2"/>
    <col min="3329" max="3329" width="19.625" style="2" customWidth="1"/>
    <col min="3330" max="3330" width="25.375" style="2" bestFit="1" customWidth="1"/>
    <col min="3331" max="3331" width="9" style="2" bestFit="1" customWidth="1"/>
    <col min="3332" max="3332" width="8.125" style="2" customWidth="1"/>
    <col min="3333" max="3333" width="9.625" style="2" customWidth="1"/>
    <col min="3334" max="3334" width="9" style="2" bestFit="1" customWidth="1"/>
    <col min="3335" max="3335" width="8" style="2" customWidth="1"/>
    <col min="3336" max="3336" width="22" style="2" customWidth="1"/>
    <col min="3337" max="3337" width="8.75" style="2" customWidth="1"/>
    <col min="3338" max="3584" width="9" style="2"/>
    <col min="3585" max="3585" width="19.625" style="2" customWidth="1"/>
    <col min="3586" max="3586" width="25.375" style="2" bestFit="1" customWidth="1"/>
    <col min="3587" max="3587" width="9" style="2" bestFit="1" customWidth="1"/>
    <col min="3588" max="3588" width="8.125" style="2" customWidth="1"/>
    <col min="3589" max="3589" width="9.625" style="2" customWidth="1"/>
    <col min="3590" max="3590" width="9" style="2" bestFit="1" customWidth="1"/>
    <col min="3591" max="3591" width="8" style="2" customWidth="1"/>
    <col min="3592" max="3592" width="22" style="2" customWidth="1"/>
    <col min="3593" max="3593" width="8.75" style="2" customWidth="1"/>
    <col min="3594" max="3840" width="9" style="2"/>
    <col min="3841" max="3841" width="19.625" style="2" customWidth="1"/>
    <col min="3842" max="3842" width="25.375" style="2" bestFit="1" customWidth="1"/>
    <col min="3843" max="3843" width="9" style="2" bestFit="1" customWidth="1"/>
    <col min="3844" max="3844" width="8.125" style="2" customWidth="1"/>
    <col min="3845" max="3845" width="9.625" style="2" customWidth="1"/>
    <col min="3846" max="3846" width="9" style="2" bestFit="1" customWidth="1"/>
    <col min="3847" max="3847" width="8" style="2" customWidth="1"/>
    <col min="3848" max="3848" width="22" style="2" customWidth="1"/>
    <col min="3849" max="3849" width="8.75" style="2" customWidth="1"/>
    <col min="3850" max="4096" width="9" style="2"/>
    <col min="4097" max="4097" width="19.625" style="2" customWidth="1"/>
    <col min="4098" max="4098" width="25.375" style="2" bestFit="1" customWidth="1"/>
    <col min="4099" max="4099" width="9" style="2" bestFit="1" customWidth="1"/>
    <col min="4100" max="4100" width="8.125" style="2" customWidth="1"/>
    <col min="4101" max="4101" width="9.625" style="2" customWidth="1"/>
    <col min="4102" max="4102" width="9" style="2" bestFit="1" customWidth="1"/>
    <col min="4103" max="4103" width="8" style="2" customWidth="1"/>
    <col min="4104" max="4104" width="22" style="2" customWidth="1"/>
    <col min="4105" max="4105" width="8.75" style="2" customWidth="1"/>
    <col min="4106" max="4352" width="9" style="2"/>
    <col min="4353" max="4353" width="19.625" style="2" customWidth="1"/>
    <col min="4354" max="4354" width="25.375" style="2" bestFit="1" customWidth="1"/>
    <col min="4355" max="4355" width="9" style="2" bestFit="1" customWidth="1"/>
    <col min="4356" max="4356" width="8.125" style="2" customWidth="1"/>
    <col min="4357" max="4357" width="9.625" style="2" customWidth="1"/>
    <col min="4358" max="4358" width="9" style="2" bestFit="1" customWidth="1"/>
    <col min="4359" max="4359" width="8" style="2" customWidth="1"/>
    <col min="4360" max="4360" width="22" style="2" customWidth="1"/>
    <col min="4361" max="4361" width="8.75" style="2" customWidth="1"/>
    <col min="4362" max="4608" width="9" style="2"/>
    <col min="4609" max="4609" width="19.625" style="2" customWidth="1"/>
    <col min="4610" max="4610" width="25.375" style="2" bestFit="1" customWidth="1"/>
    <col min="4611" max="4611" width="9" style="2" bestFit="1" customWidth="1"/>
    <col min="4612" max="4612" width="8.125" style="2" customWidth="1"/>
    <col min="4613" max="4613" width="9.625" style="2" customWidth="1"/>
    <col min="4614" max="4614" width="9" style="2" bestFit="1" customWidth="1"/>
    <col min="4615" max="4615" width="8" style="2" customWidth="1"/>
    <col min="4616" max="4616" width="22" style="2" customWidth="1"/>
    <col min="4617" max="4617" width="8.75" style="2" customWidth="1"/>
    <col min="4618" max="4864" width="9" style="2"/>
    <col min="4865" max="4865" width="19.625" style="2" customWidth="1"/>
    <col min="4866" max="4866" width="25.375" style="2" bestFit="1" customWidth="1"/>
    <col min="4867" max="4867" width="9" style="2" bestFit="1" customWidth="1"/>
    <col min="4868" max="4868" width="8.125" style="2" customWidth="1"/>
    <col min="4869" max="4869" width="9.625" style="2" customWidth="1"/>
    <col min="4870" max="4870" width="9" style="2" bestFit="1" customWidth="1"/>
    <col min="4871" max="4871" width="8" style="2" customWidth="1"/>
    <col min="4872" max="4872" width="22" style="2" customWidth="1"/>
    <col min="4873" max="4873" width="8.75" style="2" customWidth="1"/>
    <col min="4874" max="5120" width="9" style="2"/>
    <col min="5121" max="5121" width="19.625" style="2" customWidth="1"/>
    <col min="5122" max="5122" width="25.375" style="2" bestFit="1" customWidth="1"/>
    <col min="5123" max="5123" width="9" style="2" bestFit="1" customWidth="1"/>
    <col min="5124" max="5124" width="8.125" style="2" customWidth="1"/>
    <col min="5125" max="5125" width="9.625" style="2" customWidth="1"/>
    <col min="5126" max="5126" width="9" style="2" bestFit="1" customWidth="1"/>
    <col min="5127" max="5127" width="8" style="2" customWidth="1"/>
    <col min="5128" max="5128" width="22" style="2" customWidth="1"/>
    <col min="5129" max="5129" width="8.75" style="2" customWidth="1"/>
    <col min="5130" max="5376" width="9" style="2"/>
    <col min="5377" max="5377" width="19.625" style="2" customWidth="1"/>
    <col min="5378" max="5378" width="25.375" style="2" bestFit="1" customWidth="1"/>
    <col min="5379" max="5379" width="9" style="2" bestFit="1" customWidth="1"/>
    <col min="5380" max="5380" width="8.125" style="2" customWidth="1"/>
    <col min="5381" max="5381" width="9.625" style="2" customWidth="1"/>
    <col min="5382" max="5382" width="9" style="2" bestFit="1" customWidth="1"/>
    <col min="5383" max="5383" width="8" style="2" customWidth="1"/>
    <col min="5384" max="5384" width="22" style="2" customWidth="1"/>
    <col min="5385" max="5385" width="8.75" style="2" customWidth="1"/>
    <col min="5386" max="5632" width="9" style="2"/>
    <col min="5633" max="5633" width="19.625" style="2" customWidth="1"/>
    <col min="5634" max="5634" width="25.375" style="2" bestFit="1" customWidth="1"/>
    <col min="5635" max="5635" width="9" style="2" bestFit="1" customWidth="1"/>
    <col min="5636" max="5636" width="8.125" style="2" customWidth="1"/>
    <col min="5637" max="5637" width="9.625" style="2" customWidth="1"/>
    <col min="5638" max="5638" width="9" style="2" bestFit="1" customWidth="1"/>
    <col min="5639" max="5639" width="8" style="2" customWidth="1"/>
    <col min="5640" max="5640" width="22" style="2" customWidth="1"/>
    <col min="5641" max="5641" width="8.75" style="2" customWidth="1"/>
    <col min="5642" max="5888" width="9" style="2"/>
    <col min="5889" max="5889" width="19.625" style="2" customWidth="1"/>
    <col min="5890" max="5890" width="25.375" style="2" bestFit="1" customWidth="1"/>
    <col min="5891" max="5891" width="9" style="2" bestFit="1" customWidth="1"/>
    <col min="5892" max="5892" width="8.125" style="2" customWidth="1"/>
    <col min="5893" max="5893" width="9.625" style="2" customWidth="1"/>
    <col min="5894" max="5894" width="9" style="2" bestFit="1" customWidth="1"/>
    <col min="5895" max="5895" width="8" style="2" customWidth="1"/>
    <col min="5896" max="5896" width="22" style="2" customWidth="1"/>
    <col min="5897" max="5897" width="8.75" style="2" customWidth="1"/>
    <col min="5898" max="6144" width="9" style="2"/>
    <col min="6145" max="6145" width="19.625" style="2" customWidth="1"/>
    <col min="6146" max="6146" width="25.375" style="2" bestFit="1" customWidth="1"/>
    <col min="6147" max="6147" width="9" style="2" bestFit="1" customWidth="1"/>
    <col min="6148" max="6148" width="8.125" style="2" customWidth="1"/>
    <col min="6149" max="6149" width="9.625" style="2" customWidth="1"/>
    <col min="6150" max="6150" width="9" style="2" bestFit="1" customWidth="1"/>
    <col min="6151" max="6151" width="8" style="2" customWidth="1"/>
    <col min="6152" max="6152" width="22" style="2" customWidth="1"/>
    <col min="6153" max="6153" width="8.75" style="2" customWidth="1"/>
    <col min="6154" max="6400" width="9" style="2"/>
    <col min="6401" max="6401" width="19.625" style="2" customWidth="1"/>
    <col min="6402" max="6402" width="25.375" style="2" bestFit="1" customWidth="1"/>
    <col min="6403" max="6403" width="9" style="2" bestFit="1" customWidth="1"/>
    <col min="6404" max="6404" width="8.125" style="2" customWidth="1"/>
    <col min="6405" max="6405" width="9.625" style="2" customWidth="1"/>
    <col min="6406" max="6406" width="9" style="2" bestFit="1" customWidth="1"/>
    <col min="6407" max="6407" width="8" style="2" customWidth="1"/>
    <col min="6408" max="6408" width="22" style="2" customWidth="1"/>
    <col min="6409" max="6409" width="8.75" style="2" customWidth="1"/>
    <col min="6410" max="6656" width="9" style="2"/>
    <col min="6657" max="6657" width="19.625" style="2" customWidth="1"/>
    <col min="6658" max="6658" width="25.375" style="2" bestFit="1" customWidth="1"/>
    <col min="6659" max="6659" width="9" style="2" bestFit="1" customWidth="1"/>
    <col min="6660" max="6660" width="8.125" style="2" customWidth="1"/>
    <col min="6661" max="6661" width="9.625" style="2" customWidth="1"/>
    <col min="6662" max="6662" width="9" style="2" bestFit="1" customWidth="1"/>
    <col min="6663" max="6663" width="8" style="2" customWidth="1"/>
    <col min="6664" max="6664" width="22" style="2" customWidth="1"/>
    <col min="6665" max="6665" width="8.75" style="2" customWidth="1"/>
    <col min="6666" max="6912" width="9" style="2"/>
    <col min="6913" max="6913" width="19.625" style="2" customWidth="1"/>
    <col min="6914" max="6914" width="25.375" style="2" bestFit="1" customWidth="1"/>
    <col min="6915" max="6915" width="9" style="2" bestFit="1" customWidth="1"/>
    <col min="6916" max="6916" width="8.125" style="2" customWidth="1"/>
    <col min="6917" max="6917" width="9.625" style="2" customWidth="1"/>
    <col min="6918" max="6918" width="9" style="2" bestFit="1" customWidth="1"/>
    <col min="6919" max="6919" width="8" style="2" customWidth="1"/>
    <col min="6920" max="6920" width="22" style="2" customWidth="1"/>
    <col min="6921" max="6921" width="8.75" style="2" customWidth="1"/>
    <col min="6922" max="7168" width="9" style="2"/>
    <col min="7169" max="7169" width="19.625" style="2" customWidth="1"/>
    <col min="7170" max="7170" width="25.375" style="2" bestFit="1" customWidth="1"/>
    <col min="7171" max="7171" width="9" style="2" bestFit="1" customWidth="1"/>
    <col min="7172" max="7172" width="8.125" style="2" customWidth="1"/>
    <col min="7173" max="7173" width="9.625" style="2" customWidth="1"/>
    <col min="7174" max="7174" width="9" style="2" bestFit="1" customWidth="1"/>
    <col min="7175" max="7175" width="8" style="2" customWidth="1"/>
    <col min="7176" max="7176" width="22" style="2" customWidth="1"/>
    <col min="7177" max="7177" width="8.75" style="2" customWidth="1"/>
    <col min="7178" max="7424" width="9" style="2"/>
    <col min="7425" max="7425" width="19.625" style="2" customWidth="1"/>
    <col min="7426" max="7426" width="25.375" style="2" bestFit="1" customWidth="1"/>
    <col min="7427" max="7427" width="9" style="2" bestFit="1" customWidth="1"/>
    <col min="7428" max="7428" width="8.125" style="2" customWidth="1"/>
    <col min="7429" max="7429" width="9.625" style="2" customWidth="1"/>
    <col min="7430" max="7430" width="9" style="2" bestFit="1" customWidth="1"/>
    <col min="7431" max="7431" width="8" style="2" customWidth="1"/>
    <col min="7432" max="7432" width="22" style="2" customWidth="1"/>
    <col min="7433" max="7433" width="8.75" style="2" customWidth="1"/>
    <col min="7434" max="7680" width="9" style="2"/>
    <col min="7681" max="7681" width="19.625" style="2" customWidth="1"/>
    <col min="7682" max="7682" width="25.375" style="2" bestFit="1" customWidth="1"/>
    <col min="7683" max="7683" width="9" style="2" bestFit="1" customWidth="1"/>
    <col min="7684" max="7684" width="8.125" style="2" customWidth="1"/>
    <col min="7685" max="7685" width="9.625" style="2" customWidth="1"/>
    <col min="7686" max="7686" width="9" style="2" bestFit="1" customWidth="1"/>
    <col min="7687" max="7687" width="8" style="2" customWidth="1"/>
    <col min="7688" max="7688" width="22" style="2" customWidth="1"/>
    <col min="7689" max="7689" width="8.75" style="2" customWidth="1"/>
    <col min="7690" max="7936" width="9" style="2"/>
    <col min="7937" max="7937" width="19.625" style="2" customWidth="1"/>
    <col min="7938" max="7938" width="25.375" style="2" bestFit="1" customWidth="1"/>
    <col min="7939" max="7939" width="9" style="2" bestFit="1" customWidth="1"/>
    <col min="7940" max="7940" width="8.125" style="2" customWidth="1"/>
    <col min="7941" max="7941" width="9.625" style="2" customWidth="1"/>
    <col min="7942" max="7942" width="9" style="2" bestFit="1" customWidth="1"/>
    <col min="7943" max="7943" width="8" style="2" customWidth="1"/>
    <col min="7944" max="7944" width="22" style="2" customWidth="1"/>
    <col min="7945" max="7945" width="8.75" style="2" customWidth="1"/>
    <col min="7946" max="8192" width="9" style="2"/>
    <col min="8193" max="8193" width="19.625" style="2" customWidth="1"/>
    <col min="8194" max="8194" width="25.375" style="2" bestFit="1" customWidth="1"/>
    <col min="8195" max="8195" width="9" style="2" bestFit="1" customWidth="1"/>
    <col min="8196" max="8196" width="8.125" style="2" customWidth="1"/>
    <col min="8197" max="8197" width="9.625" style="2" customWidth="1"/>
    <col min="8198" max="8198" width="9" style="2" bestFit="1" customWidth="1"/>
    <col min="8199" max="8199" width="8" style="2" customWidth="1"/>
    <col min="8200" max="8200" width="22" style="2" customWidth="1"/>
    <col min="8201" max="8201" width="8.75" style="2" customWidth="1"/>
    <col min="8202" max="8448" width="9" style="2"/>
    <col min="8449" max="8449" width="19.625" style="2" customWidth="1"/>
    <col min="8450" max="8450" width="25.375" style="2" bestFit="1" customWidth="1"/>
    <col min="8451" max="8451" width="9" style="2" bestFit="1" customWidth="1"/>
    <col min="8452" max="8452" width="8.125" style="2" customWidth="1"/>
    <col min="8453" max="8453" width="9.625" style="2" customWidth="1"/>
    <col min="8454" max="8454" width="9" style="2" bestFit="1" customWidth="1"/>
    <col min="8455" max="8455" width="8" style="2" customWidth="1"/>
    <col min="8456" max="8456" width="22" style="2" customWidth="1"/>
    <col min="8457" max="8457" width="8.75" style="2" customWidth="1"/>
    <col min="8458" max="8704" width="9" style="2"/>
    <col min="8705" max="8705" width="19.625" style="2" customWidth="1"/>
    <col min="8706" max="8706" width="25.375" style="2" bestFit="1" customWidth="1"/>
    <col min="8707" max="8707" width="9" style="2" bestFit="1" customWidth="1"/>
    <col min="8708" max="8708" width="8.125" style="2" customWidth="1"/>
    <col min="8709" max="8709" width="9.625" style="2" customWidth="1"/>
    <col min="8710" max="8710" width="9" style="2" bestFit="1" customWidth="1"/>
    <col min="8711" max="8711" width="8" style="2" customWidth="1"/>
    <col min="8712" max="8712" width="22" style="2" customWidth="1"/>
    <col min="8713" max="8713" width="8.75" style="2" customWidth="1"/>
    <col min="8714" max="8960" width="9" style="2"/>
    <col min="8961" max="8961" width="19.625" style="2" customWidth="1"/>
    <col min="8962" max="8962" width="25.375" style="2" bestFit="1" customWidth="1"/>
    <col min="8963" max="8963" width="9" style="2" bestFit="1" customWidth="1"/>
    <col min="8964" max="8964" width="8.125" style="2" customWidth="1"/>
    <col min="8965" max="8965" width="9.625" style="2" customWidth="1"/>
    <col min="8966" max="8966" width="9" style="2" bestFit="1" customWidth="1"/>
    <col min="8967" max="8967" width="8" style="2" customWidth="1"/>
    <col min="8968" max="8968" width="22" style="2" customWidth="1"/>
    <col min="8969" max="8969" width="8.75" style="2" customWidth="1"/>
    <col min="8970" max="9216" width="9" style="2"/>
    <col min="9217" max="9217" width="19.625" style="2" customWidth="1"/>
    <col min="9218" max="9218" width="25.375" style="2" bestFit="1" customWidth="1"/>
    <col min="9219" max="9219" width="9" style="2" bestFit="1" customWidth="1"/>
    <col min="9220" max="9220" width="8.125" style="2" customWidth="1"/>
    <col min="9221" max="9221" width="9.625" style="2" customWidth="1"/>
    <col min="9222" max="9222" width="9" style="2" bestFit="1" customWidth="1"/>
    <col min="9223" max="9223" width="8" style="2" customWidth="1"/>
    <col min="9224" max="9224" width="22" style="2" customWidth="1"/>
    <col min="9225" max="9225" width="8.75" style="2" customWidth="1"/>
    <col min="9226" max="9472" width="9" style="2"/>
    <col min="9473" max="9473" width="19.625" style="2" customWidth="1"/>
    <col min="9474" max="9474" width="25.375" style="2" bestFit="1" customWidth="1"/>
    <col min="9475" max="9475" width="9" style="2" bestFit="1" customWidth="1"/>
    <col min="9476" max="9476" width="8.125" style="2" customWidth="1"/>
    <col min="9477" max="9477" width="9.625" style="2" customWidth="1"/>
    <col min="9478" max="9478" width="9" style="2" bestFit="1" customWidth="1"/>
    <col min="9479" max="9479" width="8" style="2" customWidth="1"/>
    <col min="9480" max="9480" width="22" style="2" customWidth="1"/>
    <col min="9481" max="9481" width="8.75" style="2" customWidth="1"/>
    <col min="9482" max="9728" width="9" style="2"/>
    <col min="9729" max="9729" width="19.625" style="2" customWidth="1"/>
    <col min="9730" max="9730" width="25.375" style="2" bestFit="1" customWidth="1"/>
    <col min="9731" max="9731" width="9" style="2" bestFit="1" customWidth="1"/>
    <col min="9732" max="9732" width="8.125" style="2" customWidth="1"/>
    <col min="9733" max="9733" width="9.625" style="2" customWidth="1"/>
    <col min="9734" max="9734" width="9" style="2" bestFit="1" customWidth="1"/>
    <col min="9735" max="9735" width="8" style="2" customWidth="1"/>
    <col min="9736" max="9736" width="22" style="2" customWidth="1"/>
    <col min="9737" max="9737" width="8.75" style="2" customWidth="1"/>
    <col min="9738" max="9984" width="9" style="2"/>
    <col min="9985" max="9985" width="19.625" style="2" customWidth="1"/>
    <col min="9986" max="9986" width="25.375" style="2" bestFit="1" customWidth="1"/>
    <col min="9987" max="9987" width="9" style="2" bestFit="1" customWidth="1"/>
    <col min="9988" max="9988" width="8.125" style="2" customWidth="1"/>
    <col min="9989" max="9989" width="9.625" style="2" customWidth="1"/>
    <col min="9990" max="9990" width="9" style="2" bestFit="1" customWidth="1"/>
    <col min="9991" max="9991" width="8" style="2" customWidth="1"/>
    <col min="9992" max="9992" width="22" style="2" customWidth="1"/>
    <col min="9993" max="9993" width="8.75" style="2" customWidth="1"/>
    <col min="9994" max="10240" width="9" style="2"/>
    <col min="10241" max="10241" width="19.625" style="2" customWidth="1"/>
    <col min="10242" max="10242" width="25.375" style="2" bestFit="1" customWidth="1"/>
    <col min="10243" max="10243" width="9" style="2" bestFit="1" customWidth="1"/>
    <col min="10244" max="10244" width="8.125" style="2" customWidth="1"/>
    <col min="10245" max="10245" width="9.625" style="2" customWidth="1"/>
    <col min="10246" max="10246" width="9" style="2" bestFit="1" customWidth="1"/>
    <col min="10247" max="10247" width="8" style="2" customWidth="1"/>
    <col min="10248" max="10248" width="22" style="2" customWidth="1"/>
    <col min="10249" max="10249" width="8.75" style="2" customWidth="1"/>
    <col min="10250" max="10496" width="9" style="2"/>
    <col min="10497" max="10497" width="19.625" style="2" customWidth="1"/>
    <col min="10498" max="10498" width="25.375" style="2" bestFit="1" customWidth="1"/>
    <col min="10499" max="10499" width="9" style="2" bestFit="1" customWidth="1"/>
    <col min="10500" max="10500" width="8.125" style="2" customWidth="1"/>
    <col min="10501" max="10501" width="9.625" style="2" customWidth="1"/>
    <col min="10502" max="10502" width="9" style="2" bestFit="1" customWidth="1"/>
    <col min="10503" max="10503" width="8" style="2" customWidth="1"/>
    <col min="10504" max="10504" width="22" style="2" customWidth="1"/>
    <col min="10505" max="10505" width="8.75" style="2" customWidth="1"/>
    <col min="10506" max="10752" width="9" style="2"/>
    <col min="10753" max="10753" width="19.625" style="2" customWidth="1"/>
    <col min="10754" max="10754" width="25.375" style="2" bestFit="1" customWidth="1"/>
    <col min="10755" max="10755" width="9" style="2" bestFit="1" customWidth="1"/>
    <col min="10756" max="10756" width="8.125" style="2" customWidth="1"/>
    <col min="10757" max="10757" width="9.625" style="2" customWidth="1"/>
    <col min="10758" max="10758" width="9" style="2" bestFit="1" customWidth="1"/>
    <col min="10759" max="10759" width="8" style="2" customWidth="1"/>
    <col min="10760" max="10760" width="22" style="2" customWidth="1"/>
    <col min="10761" max="10761" width="8.75" style="2" customWidth="1"/>
    <col min="10762" max="11008" width="9" style="2"/>
    <col min="11009" max="11009" width="19.625" style="2" customWidth="1"/>
    <col min="11010" max="11010" width="25.375" style="2" bestFit="1" customWidth="1"/>
    <col min="11011" max="11011" width="9" style="2" bestFit="1" customWidth="1"/>
    <col min="11012" max="11012" width="8.125" style="2" customWidth="1"/>
    <col min="11013" max="11013" width="9.625" style="2" customWidth="1"/>
    <col min="11014" max="11014" width="9" style="2" bestFit="1" customWidth="1"/>
    <col min="11015" max="11015" width="8" style="2" customWidth="1"/>
    <col min="11016" max="11016" width="22" style="2" customWidth="1"/>
    <col min="11017" max="11017" width="8.75" style="2" customWidth="1"/>
    <col min="11018" max="11264" width="9" style="2"/>
    <col min="11265" max="11265" width="19.625" style="2" customWidth="1"/>
    <col min="11266" max="11266" width="25.375" style="2" bestFit="1" customWidth="1"/>
    <col min="11267" max="11267" width="9" style="2" bestFit="1" customWidth="1"/>
    <col min="11268" max="11268" width="8.125" style="2" customWidth="1"/>
    <col min="11269" max="11269" width="9.625" style="2" customWidth="1"/>
    <col min="11270" max="11270" width="9" style="2" bestFit="1" customWidth="1"/>
    <col min="11271" max="11271" width="8" style="2" customWidth="1"/>
    <col min="11272" max="11272" width="22" style="2" customWidth="1"/>
    <col min="11273" max="11273" width="8.75" style="2" customWidth="1"/>
    <col min="11274" max="11520" width="9" style="2"/>
    <col min="11521" max="11521" width="19.625" style="2" customWidth="1"/>
    <col min="11522" max="11522" width="25.375" style="2" bestFit="1" customWidth="1"/>
    <col min="11523" max="11523" width="9" style="2" bestFit="1" customWidth="1"/>
    <col min="11524" max="11524" width="8.125" style="2" customWidth="1"/>
    <col min="11525" max="11525" width="9.625" style="2" customWidth="1"/>
    <col min="11526" max="11526" width="9" style="2" bestFit="1" customWidth="1"/>
    <col min="11527" max="11527" width="8" style="2" customWidth="1"/>
    <col min="11528" max="11528" width="22" style="2" customWidth="1"/>
    <col min="11529" max="11529" width="8.75" style="2" customWidth="1"/>
    <col min="11530" max="11776" width="9" style="2"/>
    <col min="11777" max="11777" width="19.625" style="2" customWidth="1"/>
    <col min="11778" max="11778" width="25.375" style="2" bestFit="1" customWidth="1"/>
    <col min="11779" max="11779" width="9" style="2" bestFit="1" customWidth="1"/>
    <col min="11780" max="11780" width="8.125" style="2" customWidth="1"/>
    <col min="11781" max="11781" width="9.625" style="2" customWidth="1"/>
    <col min="11782" max="11782" width="9" style="2" bestFit="1" customWidth="1"/>
    <col min="11783" max="11783" width="8" style="2" customWidth="1"/>
    <col min="11784" max="11784" width="22" style="2" customWidth="1"/>
    <col min="11785" max="11785" width="8.75" style="2" customWidth="1"/>
    <col min="11786" max="12032" width="9" style="2"/>
    <col min="12033" max="12033" width="19.625" style="2" customWidth="1"/>
    <col min="12034" max="12034" width="25.375" style="2" bestFit="1" customWidth="1"/>
    <col min="12035" max="12035" width="9" style="2" bestFit="1" customWidth="1"/>
    <col min="12036" max="12036" width="8.125" style="2" customWidth="1"/>
    <col min="12037" max="12037" width="9.625" style="2" customWidth="1"/>
    <col min="12038" max="12038" width="9" style="2" bestFit="1" customWidth="1"/>
    <col min="12039" max="12039" width="8" style="2" customWidth="1"/>
    <col min="12040" max="12040" width="22" style="2" customWidth="1"/>
    <col min="12041" max="12041" width="8.75" style="2" customWidth="1"/>
    <col min="12042" max="12288" width="9" style="2"/>
    <col min="12289" max="12289" width="19.625" style="2" customWidth="1"/>
    <col min="12290" max="12290" width="25.375" style="2" bestFit="1" customWidth="1"/>
    <col min="12291" max="12291" width="9" style="2" bestFit="1" customWidth="1"/>
    <col min="12292" max="12292" width="8.125" style="2" customWidth="1"/>
    <col min="12293" max="12293" width="9.625" style="2" customWidth="1"/>
    <col min="12294" max="12294" width="9" style="2" bestFit="1" customWidth="1"/>
    <col min="12295" max="12295" width="8" style="2" customWidth="1"/>
    <col min="12296" max="12296" width="22" style="2" customWidth="1"/>
    <col min="12297" max="12297" width="8.75" style="2" customWidth="1"/>
    <col min="12298" max="12544" width="9" style="2"/>
    <col min="12545" max="12545" width="19.625" style="2" customWidth="1"/>
    <col min="12546" max="12546" width="25.375" style="2" bestFit="1" customWidth="1"/>
    <col min="12547" max="12547" width="9" style="2" bestFit="1" customWidth="1"/>
    <col min="12548" max="12548" width="8.125" style="2" customWidth="1"/>
    <col min="12549" max="12549" width="9.625" style="2" customWidth="1"/>
    <col min="12550" max="12550" width="9" style="2" bestFit="1" customWidth="1"/>
    <col min="12551" max="12551" width="8" style="2" customWidth="1"/>
    <col min="12552" max="12552" width="22" style="2" customWidth="1"/>
    <col min="12553" max="12553" width="8.75" style="2" customWidth="1"/>
    <col min="12554" max="12800" width="9" style="2"/>
    <col min="12801" max="12801" width="19.625" style="2" customWidth="1"/>
    <col min="12802" max="12802" width="25.375" style="2" bestFit="1" customWidth="1"/>
    <col min="12803" max="12803" width="9" style="2" bestFit="1" customWidth="1"/>
    <col min="12804" max="12804" width="8.125" style="2" customWidth="1"/>
    <col min="12805" max="12805" width="9.625" style="2" customWidth="1"/>
    <col min="12806" max="12806" width="9" style="2" bestFit="1" customWidth="1"/>
    <col min="12807" max="12807" width="8" style="2" customWidth="1"/>
    <col min="12808" max="12808" width="22" style="2" customWidth="1"/>
    <col min="12809" max="12809" width="8.75" style="2" customWidth="1"/>
    <col min="12810" max="13056" width="9" style="2"/>
    <col min="13057" max="13057" width="19.625" style="2" customWidth="1"/>
    <col min="13058" max="13058" width="25.375" style="2" bestFit="1" customWidth="1"/>
    <col min="13059" max="13059" width="9" style="2" bestFit="1" customWidth="1"/>
    <col min="13060" max="13060" width="8.125" style="2" customWidth="1"/>
    <col min="13061" max="13061" width="9.625" style="2" customWidth="1"/>
    <col min="13062" max="13062" width="9" style="2" bestFit="1" customWidth="1"/>
    <col min="13063" max="13063" width="8" style="2" customWidth="1"/>
    <col min="13064" max="13064" width="22" style="2" customWidth="1"/>
    <col min="13065" max="13065" width="8.75" style="2" customWidth="1"/>
    <col min="13066" max="13312" width="9" style="2"/>
    <col min="13313" max="13313" width="19.625" style="2" customWidth="1"/>
    <col min="13314" max="13314" width="25.375" style="2" bestFit="1" customWidth="1"/>
    <col min="13315" max="13315" width="9" style="2" bestFit="1" customWidth="1"/>
    <col min="13316" max="13316" width="8.125" style="2" customWidth="1"/>
    <col min="13317" max="13317" width="9.625" style="2" customWidth="1"/>
    <col min="13318" max="13318" width="9" style="2" bestFit="1" customWidth="1"/>
    <col min="13319" max="13319" width="8" style="2" customWidth="1"/>
    <col min="13320" max="13320" width="22" style="2" customWidth="1"/>
    <col min="13321" max="13321" width="8.75" style="2" customWidth="1"/>
    <col min="13322" max="13568" width="9" style="2"/>
    <col min="13569" max="13569" width="19.625" style="2" customWidth="1"/>
    <col min="13570" max="13570" width="25.375" style="2" bestFit="1" customWidth="1"/>
    <col min="13571" max="13571" width="9" style="2" bestFit="1" customWidth="1"/>
    <col min="13572" max="13572" width="8.125" style="2" customWidth="1"/>
    <col min="13573" max="13573" width="9.625" style="2" customWidth="1"/>
    <col min="13574" max="13574" width="9" style="2" bestFit="1" customWidth="1"/>
    <col min="13575" max="13575" width="8" style="2" customWidth="1"/>
    <col min="13576" max="13576" width="22" style="2" customWidth="1"/>
    <col min="13577" max="13577" width="8.75" style="2" customWidth="1"/>
    <col min="13578" max="13824" width="9" style="2"/>
    <col min="13825" max="13825" width="19.625" style="2" customWidth="1"/>
    <col min="13826" max="13826" width="25.375" style="2" bestFit="1" customWidth="1"/>
    <col min="13827" max="13827" width="9" style="2" bestFit="1" customWidth="1"/>
    <col min="13828" max="13828" width="8.125" style="2" customWidth="1"/>
    <col min="13829" max="13829" width="9.625" style="2" customWidth="1"/>
    <col min="13830" max="13830" width="9" style="2" bestFit="1" customWidth="1"/>
    <col min="13831" max="13831" width="8" style="2" customWidth="1"/>
    <col min="13832" max="13832" width="22" style="2" customWidth="1"/>
    <col min="13833" max="13833" width="8.75" style="2" customWidth="1"/>
    <col min="13834" max="14080" width="9" style="2"/>
    <col min="14081" max="14081" width="19.625" style="2" customWidth="1"/>
    <col min="14082" max="14082" width="25.375" style="2" bestFit="1" customWidth="1"/>
    <col min="14083" max="14083" width="9" style="2" bestFit="1" customWidth="1"/>
    <col min="14084" max="14084" width="8.125" style="2" customWidth="1"/>
    <col min="14085" max="14085" width="9.625" style="2" customWidth="1"/>
    <col min="14086" max="14086" width="9" style="2" bestFit="1" customWidth="1"/>
    <col min="14087" max="14087" width="8" style="2" customWidth="1"/>
    <col min="14088" max="14088" width="22" style="2" customWidth="1"/>
    <col min="14089" max="14089" width="8.75" style="2" customWidth="1"/>
    <col min="14090" max="14336" width="9" style="2"/>
    <col min="14337" max="14337" width="19.625" style="2" customWidth="1"/>
    <col min="14338" max="14338" width="25.375" style="2" bestFit="1" customWidth="1"/>
    <col min="14339" max="14339" width="9" style="2" bestFit="1" customWidth="1"/>
    <col min="14340" max="14340" width="8.125" style="2" customWidth="1"/>
    <col min="14341" max="14341" width="9.625" style="2" customWidth="1"/>
    <col min="14342" max="14342" width="9" style="2" bestFit="1" customWidth="1"/>
    <col min="14343" max="14343" width="8" style="2" customWidth="1"/>
    <col min="14344" max="14344" width="22" style="2" customWidth="1"/>
    <col min="14345" max="14345" width="8.75" style="2" customWidth="1"/>
    <col min="14346" max="14592" width="9" style="2"/>
    <col min="14593" max="14593" width="19.625" style="2" customWidth="1"/>
    <col min="14594" max="14594" width="25.375" style="2" bestFit="1" customWidth="1"/>
    <col min="14595" max="14595" width="9" style="2" bestFit="1" customWidth="1"/>
    <col min="14596" max="14596" width="8.125" style="2" customWidth="1"/>
    <col min="14597" max="14597" width="9.625" style="2" customWidth="1"/>
    <col min="14598" max="14598" width="9" style="2" bestFit="1" customWidth="1"/>
    <col min="14599" max="14599" width="8" style="2" customWidth="1"/>
    <col min="14600" max="14600" width="22" style="2" customWidth="1"/>
    <col min="14601" max="14601" width="8.75" style="2" customWidth="1"/>
    <col min="14602" max="14848" width="9" style="2"/>
    <col min="14849" max="14849" width="19.625" style="2" customWidth="1"/>
    <col min="14850" max="14850" width="25.375" style="2" bestFit="1" customWidth="1"/>
    <col min="14851" max="14851" width="9" style="2" bestFit="1" customWidth="1"/>
    <col min="14852" max="14852" width="8.125" style="2" customWidth="1"/>
    <col min="14853" max="14853" width="9.625" style="2" customWidth="1"/>
    <col min="14854" max="14854" width="9" style="2" bestFit="1" customWidth="1"/>
    <col min="14855" max="14855" width="8" style="2" customWidth="1"/>
    <col min="14856" max="14856" width="22" style="2" customWidth="1"/>
    <col min="14857" max="14857" width="8.75" style="2" customWidth="1"/>
    <col min="14858" max="15104" width="9" style="2"/>
    <col min="15105" max="15105" width="19.625" style="2" customWidth="1"/>
    <col min="15106" max="15106" width="25.375" style="2" bestFit="1" customWidth="1"/>
    <col min="15107" max="15107" width="9" style="2" bestFit="1" customWidth="1"/>
    <col min="15108" max="15108" width="8.125" style="2" customWidth="1"/>
    <col min="15109" max="15109" width="9.625" style="2" customWidth="1"/>
    <col min="15110" max="15110" width="9" style="2" bestFit="1" customWidth="1"/>
    <col min="15111" max="15111" width="8" style="2" customWidth="1"/>
    <col min="15112" max="15112" width="22" style="2" customWidth="1"/>
    <col min="15113" max="15113" width="8.75" style="2" customWidth="1"/>
    <col min="15114" max="15360" width="9" style="2"/>
    <col min="15361" max="15361" width="19.625" style="2" customWidth="1"/>
    <col min="15362" max="15362" width="25.375" style="2" bestFit="1" customWidth="1"/>
    <col min="15363" max="15363" width="9" style="2" bestFit="1" customWidth="1"/>
    <col min="15364" max="15364" width="8.125" style="2" customWidth="1"/>
    <col min="15365" max="15365" width="9.625" style="2" customWidth="1"/>
    <col min="15366" max="15366" width="9" style="2" bestFit="1" customWidth="1"/>
    <col min="15367" max="15367" width="8" style="2" customWidth="1"/>
    <col min="15368" max="15368" width="22" style="2" customWidth="1"/>
    <col min="15369" max="15369" width="8.75" style="2" customWidth="1"/>
    <col min="15370" max="15616" width="9" style="2"/>
    <col min="15617" max="15617" width="19.625" style="2" customWidth="1"/>
    <col min="15618" max="15618" width="25.375" style="2" bestFit="1" customWidth="1"/>
    <col min="15619" max="15619" width="9" style="2" bestFit="1" customWidth="1"/>
    <col min="15620" max="15620" width="8.125" style="2" customWidth="1"/>
    <col min="15621" max="15621" width="9.625" style="2" customWidth="1"/>
    <col min="15622" max="15622" width="9" style="2" bestFit="1" customWidth="1"/>
    <col min="15623" max="15623" width="8" style="2" customWidth="1"/>
    <col min="15624" max="15624" width="22" style="2" customWidth="1"/>
    <col min="15625" max="15625" width="8.75" style="2" customWidth="1"/>
    <col min="15626" max="15872" width="9" style="2"/>
    <col min="15873" max="15873" width="19.625" style="2" customWidth="1"/>
    <col min="15874" max="15874" width="25.375" style="2" bestFit="1" customWidth="1"/>
    <col min="15875" max="15875" width="9" style="2" bestFit="1" customWidth="1"/>
    <col min="15876" max="15876" width="8.125" style="2" customWidth="1"/>
    <col min="15877" max="15877" width="9.625" style="2" customWidth="1"/>
    <col min="15878" max="15878" width="9" style="2" bestFit="1" customWidth="1"/>
    <col min="15879" max="15879" width="8" style="2" customWidth="1"/>
    <col min="15880" max="15880" width="22" style="2" customWidth="1"/>
    <col min="15881" max="15881" width="8.75" style="2" customWidth="1"/>
    <col min="15882" max="16128" width="9" style="2"/>
    <col min="16129" max="16129" width="19.625" style="2" customWidth="1"/>
    <col min="16130" max="16130" width="25.375" style="2" bestFit="1" customWidth="1"/>
    <col min="16131" max="16131" width="9" style="2" bestFit="1" customWidth="1"/>
    <col min="16132" max="16132" width="8.125" style="2" customWidth="1"/>
    <col min="16133" max="16133" width="9.625" style="2" customWidth="1"/>
    <col min="16134" max="16134" width="9" style="2" bestFit="1" customWidth="1"/>
    <col min="16135" max="16135" width="8" style="2" customWidth="1"/>
    <col min="16136" max="16136" width="22" style="2" customWidth="1"/>
    <col min="16137" max="16137" width="8.75" style="2" customWidth="1"/>
    <col min="16138" max="16384" width="9" style="2"/>
  </cols>
  <sheetData>
    <row r="1" spans="1:8" ht="18" customHeight="1">
      <c r="A1" s="1" t="s">
        <v>436</v>
      </c>
      <c r="E1" s="3" t="s">
        <v>0</v>
      </c>
      <c r="F1" s="153"/>
      <c r="G1" s="154"/>
      <c r="H1" s="155"/>
    </row>
    <row r="2" spans="1:8" ht="17.25" customHeight="1">
      <c r="E2" s="156" t="s">
        <v>1</v>
      </c>
      <c r="F2" s="4" t="s">
        <v>423</v>
      </c>
      <c r="G2" s="5"/>
      <c r="H2" s="6"/>
    </row>
    <row r="3" spans="1:8" ht="17.25" customHeight="1" thickBot="1">
      <c r="E3" s="157"/>
      <c r="F3" s="7" t="s">
        <v>422</v>
      </c>
      <c r="G3" s="8"/>
      <c r="H3" s="9"/>
    </row>
    <row r="4" spans="1:8">
      <c r="F4" s="10"/>
    </row>
    <row r="5" spans="1:8">
      <c r="F5" s="10"/>
      <c r="G5" s="2" t="s">
        <v>2</v>
      </c>
      <c r="H5" s="11" t="s">
        <v>3</v>
      </c>
    </row>
    <row r="6" spans="1:8" ht="30" customHeight="1">
      <c r="A6" s="158" t="s">
        <v>4</v>
      </c>
      <c r="B6" s="158"/>
      <c r="C6" s="158"/>
      <c r="D6" s="158"/>
      <c r="E6" s="158"/>
      <c r="F6" s="158"/>
      <c r="G6" s="158"/>
      <c r="H6" s="158"/>
    </row>
    <row r="7" spans="1:8" ht="20.100000000000001" customHeight="1">
      <c r="A7" s="134" t="s">
        <v>5</v>
      </c>
      <c r="B7" s="139" t="s">
        <v>6</v>
      </c>
      <c r="C7" s="139"/>
      <c r="D7" s="134"/>
      <c r="E7" s="134"/>
      <c r="F7" s="134"/>
      <c r="G7" s="134"/>
      <c r="H7" s="134"/>
    </row>
    <row r="8" spans="1:8" ht="20.100000000000001" customHeight="1">
      <c r="A8" s="134"/>
      <c r="B8" s="134"/>
      <c r="C8" s="134"/>
      <c r="D8" s="134"/>
      <c r="E8" s="134"/>
      <c r="F8" s="134"/>
      <c r="G8" s="134"/>
      <c r="H8" s="134"/>
    </row>
    <row r="9" spans="1:8" ht="20.100000000000001" customHeight="1">
      <c r="A9" s="134" t="s">
        <v>7</v>
      </c>
      <c r="B9" s="139" t="s">
        <v>8</v>
      </c>
      <c r="C9" s="139"/>
      <c r="D9" s="134"/>
      <c r="E9" s="134"/>
      <c r="F9" s="134"/>
      <c r="G9" s="134"/>
      <c r="H9" s="134"/>
    </row>
    <row r="10" spans="1:8" ht="20.100000000000001" customHeight="1">
      <c r="A10" s="134"/>
      <c r="B10" s="134"/>
      <c r="C10" s="134"/>
      <c r="D10" s="134"/>
      <c r="E10" s="134"/>
      <c r="F10" s="134"/>
      <c r="G10" s="134"/>
      <c r="H10" s="134"/>
    </row>
    <row r="11" spans="1:8" ht="30" customHeight="1">
      <c r="A11" s="139" t="s">
        <v>9</v>
      </c>
      <c r="B11" s="12" t="s">
        <v>10</v>
      </c>
      <c r="C11" s="141"/>
      <c r="D11" s="141"/>
      <c r="E11" s="141"/>
      <c r="F11" s="141"/>
      <c r="G11" s="141"/>
      <c r="H11" s="141"/>
    </row>
    <row r="12" spans="1:8" ht="30" customHeight="1">
      <c r="A12" s="134"/>
      <c r="B12" s="13" t="s">
        <v>11</v>
      </c>
      <c r="C12" s="138"/>
      <c r="D12" s="138"/>
      <c r="E12" s="138"/>
      <c r="F12" s="138"/>
      <c r="G12" s="138"/>
      <c r="H12" s="138"/>
    </row>
    <row r="13" spans="1:8" ht="30" customHeight="1">
      <c r="A13" s="134"/>
      <c r="B13" s="13" t="s">
        <v>12</v>
      </c>
      <c r="C13" s="138"/>
      <c r="D13" s="138"/>
      <c r="E13" s="138"/>
      <c r="F13" s="138"/>
      <c r="G13" s="138"/>
      <c r="H13" s="138"/>
    </row>
    <row r="14" spans="1:8" ht="30" customHeight="1">
      <c r="A14" s="134"/>
      <c r="B14" s="13" t="s">
        <v>13</v>
      </c>
      <c r="C14" s="138"/>
      <c r="D14" s="138"/>
      <c r="E14" s="138"/>
      <c r="F14" s="138"/>
      <c r="G14" s="138"/>
      <c r="H14" s="138"/>
    </row>
    <row r="15" spans="1:8" ht="30" customHeight="1">
      <c r="A15" s="134"/>
      <c r="B15" s="13" t="s">
        <v>14</v>
      </c>
      <c r="C15" s="138"/>
      <c r="D15" s="138"/>
      <c r="E15" s="138"/>
      <c r="F15" s="138"/>
      <c r="G15" s="138"/>
      <c r="H15" s="138"/>
    </row>
    <row r="16" spans="1:8" ht="30" customHeight="1">
      <c r="A16" s="134"/>
      <c r="B16" s="13" t="s">
        <v>15</v>
      </c>
      <c r="C16" s="138"/>
      <c r="D16" s="138"/>
      <c r="E16" s="138"/>
      <c r="F16" s="138"/>
      <c r="G16" s="138"/>
      <c r="H16" s="138"/>
    </row>
    <row r="17" spans="1:8" ht="30.75" customHeight="1">
      <c r="A17" s="134" t="s">
        <v>16</v>
      </c>
      <c r="B17" s="13" t="s">
        <v>17</v>
      </c>
      <c r="C17" s="138"/>
      <c r="D17" s="138"/>
      <c r="E17" s="138"/>
      <c r="F17" s="138"/>
      <c r="G17" s="138"/>
      <c r="H17" s="138"/>
    </row>
    <row r="18" spans="1:8" ht="30.75" customHeight="1">
      <c r="A18" s="134"/>
      <c r="B18" s="13" t="s">
        <v>18</v>
      </c>
      <c r="C18" s="134" t="s">
        <v>19</v>
      </c>
      <c r="D18" s="134"/>
      <c r="E18" s="134"/>
      <c r="F18" s="134"/>
      <c r="G18" s="134"/>
      <c r="H18" s="134"/>
    </row>
    <row r="19" spans="1:8" ht="42" customHeight="1">
      <c r="A19" s="134"/>
      <c r="B19" s="13" t="s">
        <v>20</v>
      </c>
      <c r="C19" s="139" t="s">
        <v>21</v>
      </c>
      <c r="D19" s="134"/>
      <c r="E19" s="134"/>
      <c r="F19" s="134"/>
      <c r="G19" s="134"/>
      <c r="H19" s="134"/>
    </row>
    <row r="20" spans="1:8" ht="43.5" customHeight="1">
      <c r="A20" s="134"/>
      <c r="B20" s="138" t="s">
        <v>22</v>
      </c>
      <c r="C20" s="138"/>
      <c r="D20" s="138"/>
      <c r="E20" s="138"/>
      <c r="F20" s="138"/>
      <c r="G20" s="138"/>
      <c r="H20" s="138"/>
    </row>
    <row r="21" spans="1:8" ht="76.5" customHeight="1">
      <c r="A21" s="134"/>
      <c r="B21" s="138"/>
      <c r="C21" s="139" t="s">
        <v>23</v>
      </c>
      <c r="D21" s="134"/>
      <c r="E21" s="134"/>
      <c r="F21" s="134"/>
      <c r="G21" s="134"/>
      <c r="H21" s="134"/>
    </row>
    <row r="22" spans="1:8" ht="34.5" customHeight="1">
      <c r="A22" s="134"/>
      <c r="B22" s="138"/>
      <c r="C22" s="152" t="s">
        <v>24</v>
      </c>
      <c r="D22" s="152"/>
      <c r="E22" s="152"/>
      <c r="F22" s="152"/>
      <c r="G22" s="152"/>
      <c r="H22" s="152"/>
    </row>
    <row r="23" spans="1:8" ht="64.5" customHeight="1">
      <c r="A23" s="134"/>
      <c r="B23" s="14" t="s">
        <v>25</v>
      </c>
      <c r="C23" s="138"/>
      <c r="D23" s="138"/>
      <c r="E23" s="138"/>
      <c r="F23" s="138"/>
      <c r="G23" s="138"/>
      <c r="H23" s="138"/>
    </row>
    <row r="24" spans="1:8" ht="30.75" customHeight="1">
      <c r="A24" s="134"/>
      <c r="B24" s="13" t="s">
        <v>26</v>
      </c>
      <c r="C24" s="138"/>
      <c r="D24" s="138"/>
      <c r="E24" s="138"/>
      <c r="F24" s="138"/>
      <c r="G24" s="138"/>
      <c r="H24" s="138"/>
    </row>
    <row r="25" spans="1:8" ht="30" customHeight="1">
      <c r="A25" s="134"/>
      <c r="B25" s="14" t="s">
        <v>27</v>
      </c>
      <c r="C25" s="141"/>
      <c r="D25" s="141"/>
      <c r="E25" s="141"/>
      <c r="F25" s="141"/>
      <c r="G25" s="141"/>
      <c r="H25" s="141"/>
    </row>
    <row r="26" spans="1:8" ht="30" customHeight="1">
      <c r="A26" s="134"/>
      <c r="B26" s="15" t="s">
        <v>28</v>
      </c>
      <c r="C26" s="134" t="s">
        <v>29</v>
      </c>
      <c r="D26" s="134"/>
      <c r="E26" s="134"/>
      <c r="F26" s="134"/>
      <c r="G26" s="134"/>
      <c r="H26" s="134"/>
    </row>
    <row r="27" spans="1:8" ht="30" customHeight="1">
      <c r="A27" s="134"/>
      <c r="B27" s="13" t="s">
        <v>30</v>
      </c>
      <c r="C27" s="134" t="s">
        <v>29</v>
      </c>
      <c r="D27" s="134"/>
      <c r="E27" s="134"/>
      <c r="F27" s="134"/>
      <c r="G27" s="134"/>
      <c r="H27" s="134"/>
    </row>
    <row r="28" spans="1:8" ht="30" customHeight="1">
      <c r="A28" s="134"/>
      <c r="B28" s="13" t="s">
        <v>31</v>
      </c>
      <c r="C28" s="134" t="s">
        <v>32</v>
      </c>
      <c r="D28" s="134"/>
      <c r="E28" s="134"/>
      <c r="F28" s="134"/>
      <c r="G28" s="134"/>
      <c r="H28" s="134"/>
    </row>
    <row r="29" spans="1:8" ht="30" customHeight="1">
      <c r="A29" s="134"/>
      <c r="B29" s="13" t="s">
        <v>33</v>
      </c>
      <c r="C29" s="134" t="s">
        <v>34</v>
      </c>
      <c r="D29" s="134"/>
      <c r="E29" s="134"/>
      <c r="F29" s="134"/>
      <c r="G29" s="134"/>
      <c r="H29" s="134"/>
    </row>
    <row r="30" spans="1:8" ht="61.5" customHeight="1">
      <c r="A30" s="134"/>
      <c r="B30" s="13" t="s">
        <v>35</v>
      </c>
      <c r="C30" s="139" t="s">
        <v>36</v>
      </c>
      <c r="D30" s="134"/>
      <c r="E30" s="134"/>
      <c r="F30" s="134"/>
      <c r="G30" s="134"/>
      <c r="H30" s="134"/>
    </row>
    <row r="31" spans="1:8" ht="30" customHeight="1">
      <c r="A31" s="134" t="s">
        <v>37</v>
      </c>
      <c r="B31" s="13" t="s">
        <v>38</v>
      </c>
      <c r="C31" s="16" t="s">
        <v>39</v>
      </c>
      <c r="D31" s="16"/>
      <c r="E31" s="148" t="s">
        <v>40</v>
      </c>
      <c r="F31" s="149"/>
      <c r="G31" s="149"/>
      <c r="H31" s="150"/>
    </row>
    <row r="32" spans="1:8" ht="30" customHeight="1">
      <c r="A32" s="134"/>
      <c r="B32" s="13" t="s">
        <v>41</v>
      </c>
      <c r="C32" s="16" t="s">
        <v>39</v>
      </c>
      <c r="D32" s="17"/>
      <c r="E32" s="148" t="s">
        <v>42</v>
      </c>
      <c r="F32" s="149"/>
      <c r="G32" s="149"/>
      <c r="H32" s="150"/>
    </row>
    <row r="33" spans="1:8" ht="30" customHeight="1">
      <c r="A33" s="134"/>
      <c r="B33" s="13" t="s">
        <v>43</v>
      </c>
      <c r="C33" s="16" t="s">
        <v>39</v>
      </c>
      <c r="D33" s="17"/>
      <c r="E33" s="142"/>
      <c r="F33" s="143"/>
      <c r="G33" s="143"/>
      <c r="H33" s="144"/>
    </row>
    <row r="34" spans="1:8" ht="30" customHeight="1">
      <c r="A34" s="134"/>
      <c r="B34" s="13" t="s">
        <v>44</v>
      </c>
      <c r="C34" s="134" t="s">
        <v>45</v>
      </c>
      <c r="D34" s="134"/>
      <c r="E34" s="134"/>
      <c r="F34" s="134"/>
      <c r="G34" s="134"/>
      <c r="H34" s="134"/>
    </row>
    <row r="35" spans="1:8" ht="30" customHeight="1">
      <c r="A35" s="134"/>
      <c r="B35" s="15" t="s">
        <v>46</v>
      </c>
      <c r="C35" s="134" t="s">
        <v>47</v>
      </c>
      <c r="D35" s="134"/>
      <c r="E35" s="134"/>
      <c r="F35" s="134"/>
      <c r="G35" s="151"/>
      <c r="H35" s="151"/>
    </row>
    <row r="36" spans="1:8" ht="30" customHeight="1">
      <c r="A36" s="134"/>
      <c r="B36" s="13" t="s">
        <v>48</v>
      </c>
      <c r="C36" s="18" t="s">
        <v>49</v>
      </c>
      <c r="D36" s="138" t="s">
        <v>50</v>
      </c>
      <c r="E36" s="138"/>
      <c r="F36" s="142"/>
      <c r="G36" s="143"/>
      <c r="H36" s="144"/>
    </row>
    <row r="37" spans="1:8" ht="30" customHeight="1">
      <c r="A37" s="134"/>
      <c r="B37" s="138" t="s">
        <v>51</v>
      </c>
      <c r="C37" s="13" t="s">
        <v>52</v>
      </c>
      <c r="D37" s="138" t="s">
        <v>53</v>
      </c>
      <c r="E37" s="138"/>
      <c r="F37" s="138" t="s">
        <v>54</v>
      </c>
      <c r="G37" s="147"/>
      <c r="H37" s="19" t="s">
        <v>55</v>
      </c>
    </row>
    <row r="38" spans="1:8" ht="30" customHeight="1">
      <c r="A38" s="134"/>
      <c r="B38" s="138"/>
      <c r="C38" s="18" t="s">
        <v>56</v>
      </c>
      <c r="D38" s="138" t="str">
        <f>D36</f>
        <v>○○科</v>
      </c>
      <c r="E38" s="138"/>
      <c r="F38" s="138" t="s">
        <v>57</v>
      </c>
      <c r="G38" s="138"/>
      <c r="H38" s="13" t="s">
        <v>58</v>
      </c>
    </row>
    <row r="39" spans="1:8" ht="30" customHeight="1">
      <c r="A39" s="134"/>
      <c r="B39" s="138"/>
      <c r="C39" s="18" t="s">
        <v>59</v>
      </c>
      <c r="D39" s="138"/>
      <c r="E39" s="138"/>
      <c r="F39" s="138"/>
      <c r="G39" s="138"/>
      <c r="H39" s="13"/>
    </row>
    <row r="40" spans="1:8" ht="30" customHeight="1">
      <c r="A40" s="134"/>
      <c r="B40" s="138"/>
      <c r="C40" s="18" t="s">
        <v>59</v>
      </c>
      <c r="D40" s="138"/>
      <c r="E40" s="138"/>
      <c r="F40" s="138"/>
      <c r="G40" s="138"/>
      <c r="H40" s="13"/>
    </row>
    <row r="41" spans="1:8" ht="30" customHeight="1">
      <c r="A41" s="134"/>
      <c r="B41" s="138"/>
      <c r="C41" s="18" t="s">
        <v>59</v>
      </c>
      <c r="D41" s="138"/>
      <c r="E41" s="138"/>
      <c r="F41" s="138"/>
      <c r="G41" s="138"/>
      <c r="H41" s="13"/>
    </row>
    <row r="42" spans="1:8" ht="30" customHeight="1">
      <c r="A42" s="134"/>
      <c r="B42" s="138"/>
      <c r="C42" s="18" t="s">
        <v>59</v>
      </c>
      <c r="D42" s="138"/>
      <c r="E42" s="138"/>
      <c r="F42" s="138"/>
      <c r="G42" s="138"/>
      <c r="H42" s="13"/>
    </row>
    <row r="43" spans="1:8" ht="30" customHeight="1">
      <c r="A43" s="134"/>
      <c r="B43" s="138"/>
      <c r="C43" s="18" t="s">
        <v>59</v>
      </c>
      <c r="D43" s="138"/>
      <c r="E43" s="138"/>
      <c r="F43" s="138"/>
      <c r="G43" s="138"/>
      <c r="H43" s="13"/>
    </row>
    <row r="44" spans="1:8" ht="30" customHeight="1">
      <c r="A44" s="134"/>
      <c r="B44" s="138"/>
      <c r="C44" s="18" t="s">
        <v>60</v>
      </c>
      <c r="D44" s="138"/>
      <c r="E44" s="138"/>
      <c r="F44" s="138"/>
      <c r="G44" s="138"/>
      <c r="H44" s="13"/>
    </row>
    <row r="45" spans="1:8" ht="30" customHeight="1">
      <c r="A45" s="134"/>
      <c r="B45" s="138"/>
      <c r="C45" s="18" t="s">
        <v>59</v>
      </c>
      <c r="D45" s="138"/>
      <c r="E45" s="138"/>
      <c r="F45" s="138"/>
      <c r="G45" s="138"/>
      <c r="H45" s="13"/>
    </row>
    <row r="46" spans="1:8" ht="30" customHeight="1">
      <c r="A46" s="134"/>
      <c r="B46" s="138"/>
      <c r="C46" s="18" t="s">
        <v>59</v>
      </c>
      <c r="D46" s="138"/>
      <c r="E46" s="138"/>
      <c r="F46" s="138"/>
      <c r="G46" s="138"/>
      <c r="H46" s="13"/>
    </row>
    <row r="47" spans="1:8" ht="30" customHeight="1">
      <c r="A47" s="134"/>
      <c r="B47" s="138"/>
      <c r="C47" s="18" t="s">
        <v>59</v>
      </c>
      <c r="D47" s="138"/>
      <c r="E47" s="138"/>
      <c r="F47" s="138"/>
      <c r="G47" s="138"/>
      <c r="H47" s="13"/>
    </row>
    <row r="48" spans="1:8" ht="30" customHeight="1">
      <c r="A48" s="134"/>
      <c r="B48" s="138"/>
      <c r="C48" s="18" t="s">
        <v>59</v>
      </c>
      <c r="D48" s="138"/>
      <c r="E48" s="138"/>
      <c r="F48" s="138"/>
      <c r="G48" s="138"/>
      <c r="H48" s="13"/>
    </row>
    <row r="49" spans="1:8" ht="30" customHeight="1">
      <c r="A49" s="134"/>
      <c r="B49" s="138"/>
      <c r="C49" s="18" t="s">
        <v>59</v>
      </c>
      <c r="D49" s="138"/>
      <c r="E49" s="138"/>
      <c r="F49" s="138"/>
      <c r="G49" s="138"/>
      <c r="H49" s="13"/>
    </row>
    <row r="50" spans="1:8" ht="30" customHeight="1">
      <c r="A50" s="134"/>
      <c r="B50" s="138"/>
      <c r="C50" s="18" t="s">
        <v>59</v>
      </c>
      <c r="D50" s="138"/>
      <c r="E50" s="138"/>
      <c r="F50" s="138"/>
      <c r="G50" s="138"/>
      <c r="H50" s="13"/>
    </row>
    <row r="51" spans="1:8" ht="30" customHeight="1">
      <c r="A51" s="134"/>
      <c r="B51" s="138"/>
      <c r="C51" s="18" t="s">
        <v>59</v>
      </c>
      <c r="D51" s="138"/>
      <c r="E51" s="138"/>
      <c r="F51" s="138"/>
      <c r="G51" s="138"/>
      <c r="H51" s="13"/>
    </row>
    <row r="52" spans="1:8" ht="30" customHeight="1">
      <c r="A52" s="134"/>
      <c r="B52" s="138"/>
      <c r="C52" s="18" t="s">
        <v>59</v>
      </c>
      <c r="D52" s="138"/>
      <c r="E52" s="138"/>
      <c r="F52" s="138"/>
      <c r="G52" s="138"/>
      <c r="H52" s="13"/>
    </row>
    <row r="53" spans="1:8" ht="30" customHeight="1">
      <c r="A53" s="134"/>
      <c r="B53" s="138"/>
      <c r="C53" s="18" t="s">
        <v>59</v>
      </c>
      <c r="D53" s="138"/>
      <c r="E53" s="138"/>
      <c r="F53" s="138"/>
      <c r="G53" s="138"/>
      <c r="H53" s="13"/>
    </row>
    <row r="54" spans="1:8" ht="30" customHeight="1">
      <c r="A54" s="134"/>
      <c r="B54" s="138"/>
      <c r="C54" s="18" t="s">
        <v>60</v>
      </c>
      <c r="D54" s="138"/>
      <c r="E54" s="138"/>
      <c r="F54" s="138"/>
      <c r="G54" s="138"/>
      <c r="H54" s="13"/>
    </row>
    <row r="55" spans="1:8" ht="30" customHeight="1">
      <c r="A55" s="134"/>
      <c r="B55" s="138"/>
      <c r="C55" s="18" t="s">
        <v>59</v>
      </c>
      <c r="D55" s="138"/>
      <c r="E55" s="138"/>
      <c r="F55" s="138"/>
      <c r="G55" s="138"/>
      <c r="H55" s="13"/>
    </row>
    <row r="56" spans="1:8" ht="30" customHeight="1">
      <c r="A56" s="134"/>
      <c r="B56" s="138"/>
      <c r="C56" s="18" t="s">
        <v>59</v>
      </c>
      <c r="D56" s="138"/>
      <c r="E56" s="138"/>
      <c r="F56" s="138"/>
      <c r="G56" s="138"/>
      <c r="H56" s="13"/>
    </row>
    <row r="57" spans="1:8" ht="30" customHeight="1">
      <c r="A57" s="134"/>
      <c r="B57" s="138"/>
      <c r="C57" s="18" t="s">
        <v>59</v>
      </c>
      <c r="D57" s="138"/>
      <c r="E57" s="138"/>
      <c r="F57" s="138"/>
      <c r="G57" s="138"/>
      <c r="H57" s="13"/>
    </row>
    <row r="58" spans="1:8" ht="30" customHeight="1">
      <c r="A58" s="134"/>
      <c r="B58" s="138"/>
      <c r="C58" s="18" t="s">
        <v>59</v>
      </c>
      <c r="D58" s="138"/>
      <c r="E58" s="138"/>
      <c r="F58" s="138"/>
      <c r="G58" s="138"/>
      <c r="H58" s="13"/>
    </row>
    <row r="59" spans="1:8" ht="30" customHeight="1">
      <c r="A59" s="134" t="s">
        <v>61</v>
      </c>
      <c r="B59" s="13" t="s">
        <v>62</v>
      </c>
      <c r="C59" s="134"/>
      <c r="D59" s="134"/>
      <c r="E59" s="134"/>
      <c r="F59" s="134"/>
      <c r="G59" s="134"/>
      <c r="H59" s="134"/>
    </row>
    <row r="60" spans="1:8" ht="30" customHeight="1">
      <c r="A60" s="134"/>
      <c r="B60" s="13" t="s">
        <v>63</v>
      </c>
      <c r="C60" s="134"/>
      <c r="D60" s="134"/>
      <c r="E60" s="134"/>
      <c r="F60" s="134"/>
      <c r="G60" s="134"/>
      <c r="H60" s="134"/>
    </row>
    <row r="61" spans="1:8" ht="30" customHeight="1">
      <c r="A61" s="134"/>
      <c r="B61" s="13" t="s">
        <v>64</v>
      </c>
      <c r="C61" s="145"/>
      <c r="D61" s="145"/>
      <c r="E61" s="145"/>
      <c r="F61" s="145"/>
      <c r="G61" s="145"/>
      <c r="H61" s="145"/>
    </row>
    <row r="62" spans="1:8" ht="30" customHeight="1">
      <c r="A62" s="134"/>
      <c r="B62" s="13" t="s">
        <v>65</v>
      </c>
      <c r="C62" s="146"/>
      <c r="D62" s="146"/>
      <c r="E62" s="146"/>
      <c r="F62" s="146"/>
      <c r="G62" s="146"/>
      <c r="H62" s="146"/>
    </row>
    <row r="63" spans="1:8" ht="30" customHeight="1">
      <c r="A63" s="134"/>
      <c r="B63" s="13" t="s">
        <v>66</v>
      </c>
      <c r="C63" s="134"/>
      <c r="D63" s="134"/>
      <c r="E63" s="134"/>
      <c r="F63" s="134"/>
      <c r="G63" s="134"/>
      <c r="H63" s="134"/>
    </row>
    <row r="64" spans="1:8" ht="30" customHeight="1">
      <c r="A64" s="134"/>
      <c r="B64" s="13" t="s">
        <v>67</v>
      </c>
      <c r="C64" s="134"/>
      <c r="D64" s="134"/>
      <c r="E64" s="134"/>
      <c r="F64" s="134"/>
      <c r="G64" s="134"/>
      <c r="H64" s="134"/>
    </row>
    <row r="65" spans="1:8" ht="30" customHeight="1">
      <c r="A65" s="134"/>
      <c r="B65" s="13" t="s">
        <v>68</v>
      </c>
      <c r="C65" s="145"/>
      <c r="D65" s="145"/>
      <c r="E65" s="145"/>
      <c r="F65" s="145"/>
      <c r="G65" s="145"/>
      <c r="H65" s="145"/>
    </row>
    <row r="66" spans="1:8" ht="30" customHeight="1">
      <c r="A66" s="134"/>
      <c r="B66" s="13" t="s">
        <v>69</v>
      </c>
      <c r="C66" s="146"/>
      <c r="D66" s="146"/>
      <c r="E66" s="146"/>
      <c r="F66" s="146"/>
      <c r="G66" s="146"/>
      <c r="H66" s="146"/>
    </row>
    <row r="67" spans="1:8" ht="30" customHeight="1">
      <c r="A67" s="134"/>
      <c r="B67" s="13" t="s">
        <v>70</v>
      </c>
      <c r="C67" s="134"/>
      <c r="D67" s="134"/>
      <c r="E67" s="134"/>
      <c r="F67" s="134"/>
      <c r="G67" s="134"/>
      <c r="H67" s="134"/>
    </row>
    <row r="68" spans="1:8" ht="33.950000000000003" customHeight="1">
      <c r="A68" s="139" t="s">
        <v>71</v>
      </c>
      <c r="B68" s="141" t="s">
        <v>72</v>
      </c>
      <c r="C68" s="134" t="s">
        <v>73</v>
      </c>
      <c r="D68" s="134"/>
      <c r="E68" s="134"/>
      <c r="F68" s="134"/>
      <c r="G68" s="134"/>
      <c r="H68" s="134"/>
    </row>
    <row r="69" spans="1:8" ht="33.950000000000003" customHeight="1">
      <c r="A69" s="139"/>
      <c r="B69" s="141"/>
      <c r="C69" s="134" t="s">
        <v>73</v>
      </c>
      <c r="D69" s="134"/>
      <c r="E69" s="134"/>
      <c r="F69" s="134"/>
      <c r="G69" s="134"/>
      <c r="H69" s="134"/>
    </row>
    <row r="70" spans="1:8" ht="30" customHeight="1">
      <c r="A70" s="139" t="s">
        <v>74</v>
      </c>
      <c r="B70" s="13" t="s">
        <v>75</v>
      </c>
      <c r="C70" s="134" t="s">
        <v>76</v>
      </c>
      <c r="D70" s="134"/>
      <c r="E70" s="134"/>
      <c r="F70" s="134"/>
      <c r="G70" s="134"/>
      <c r="H70" s="134"/>
    </row>
    <row r="71" spans="1:8" ht="30" customHeight="1">
      <c r="A71" s="139"/>
      <c r="B71" s="14" t="s">
        <v>77</v>
      </c>
      <c r="C71" s="20" t="s">
        <v>2</v>
      </c>
      <c r="D71" s="138" t="s">
        <v>78</v>
      </c>
      <c r="E71" s="138"/>
      <c r="F71" s="142"/>
      <c r="G71" s="143"/>
      <c r="H71" s="144"/>
    </row>
    <row r="72" spans="1:8" ht="30" customHeight="1">
      <c r="A72" s="139"/>
      <c r="B72" s="13" t="s">
        <v>79</v>
      </c>
      <c r="C72" s="20" t="s">
        <v>2</v>
      </c>
      <c r="D72" s="138" t="s">
        <v>78</v>
      </c>
      <c r="E72" s="138"/>
      <c r="F72" s="142"/>
      <c r="G72" s="143"/>
      <c r="H72" s="144"/>
    </row>
    <row r="73" spans="1:8" ht="30" customHeight="1">
      <c r="A73" s="139"/>
      <c r="B73" s="13" t="s">
        <v>80</v>
      </c>
      <c r="C73" s="140"/>
      <c r="D73" s="140"/>
      <c r="E73" s="140"/>
      <c r="F73" s="140"/>
      <c r="G73" s="140"/>
      <c r="H73" s="140"/>
    </row>
    <row r="74" spans="1:8" ht="30" customHeight="1">
      <c r="A74" s="139"/>
      <c r="B74" s="141" t="s">
        <v>81</v>
      </c>
      <c r="C74" s="138" t="s">
        <v>82</v>
      </c>
      <c r="D74" s="138"/>
      <c r="E74" s="134"/>
      <c r="F74" s="134"/>
      <c r="G74" s="134"/>
      <c r="H74" s="134"/>
    </row>
    <row r="75" spans="1:8" ht="30" customHeight="1">
      <c r="A75" s="139"/>
      <c r="B75" s="141"/>
      <c r="C75" s="138" t="s">
        <v>83</v>
      </c>
      <c r="D75" s="138"/>
      <c r="E75" s="134"/>
      <c r="F75" s="134"/>
      <c r="G75" s="134"/>
      <c r="H75" s="134"/>
    </row>
    <row r="76" spans="1:8" ht="30" customHeight="1">
      <c r="A76" s="139"/>
      <c r="B76" s="141"/>
      <c r="C76" s="138" t="s">
        <v>84</v>
      </c>
      <c r="D76" s="138"/>
      <c r="E76" s="134"/>
      <c r="F76" s="134"/>
      <c r="G76" s="134"/>
      <c r="H76" s="134"/>
    </row>
    <row r="77" spans="1:8" ht="30" customHeight="1">
      <c r="A77" s="139"/>
      <c r="B77" s="21" t="s">
        <v>85</v>
      </c>
      <c r="C77" s="135" t="s">
        <v>86</v>
      </c>
      <c r="D77" s="135"/>
      <c r="E77" s="135"/>
      <c r="F77" s="135"/>
      <c r="G77" s="135"/>
      <c r="H77" s="135"/>
    </row>
    <row r="78" spans="1:8" ht="30" customHeight="1">
      <c r="A78" s="139"/>
      <c r="B78" s="138" t="s">
        <v>87</v>
      </c>
      <c r="C78" s="134" t="s">
        <v>88</v>
      </c>
      <c r="D78" s="134"/>
      <c r="E78" s="134"/>
      <c r="F78" s="134"/>
      <c r="G78" s="134"/>
      <c r="H78" s="134"/>
    </row>
    <row r="79" spans="1:8" ht="30" customHeight="1">
      <c r="A79" s="139"/>
      <c r="B79" s="138"/>
      <c r="C79" s="16" t="s">
        <v>89</v>
      </c>
      <c r="D79" s="16"/>
      <c r="E79" s="16"/>
      <c r="F79" s="22"/>
      <c r="G79" s="23" t="s">
        <v>90</v>
      </c>
      <c r="H79" s="16"/>
    </row>
    <row r="80" spans="1:8" ht="30" customHeight="1">
      <c r="A80" s="139"/>
      <c r="B80" s="136" t="s">
        <v>91</v>
      </c>
      <c r="C80" s="135" t="s">
        <v>92</v>
      </c>
      <c r="D80" s="135"/>
      <c r="E80" s="135"/>
      <c r="F80" s="135"/>
      <c r="G80" s="135"/>
      <c r="H80" s="135"/>
    </row>
    <row r="81" spans="1:8" ht="30" customHeight="1">
      <c r="A81" s="139"/>
      <c r="B81" s="136"/>
      <c r="C81" s="24" t="s">
        <v>93</v>
      </c>
      <c r="D81" s="24"/>
      <c r="E81" s="24"/>
      <c r="F81" s="135"/>
      <c r="G81" s="135"/>
      <c r="H81" s="135"/>
    </row>
    <row r="82" spans="1:8" ht="30" customHeight="1">
      <c r="A82" s="139"/>
      <c r="B82" s="138" t="s">
        <v>94</v>
      </c>
      <c r="C82" s="134" t="s">
        <v>95</v>
      </c>
      <c r="D82" s="134"/>
      <c r="E82" s="134"/>
      <c r="F82" s="134"/>
      <c r="G82" s="134"/>
      <c r="H82" s="134"/>
    </row>
    <row r="83" spans="1:8" ht="30" customHeight="1">
      <c r="A83" s="139"/>
      <c r="B83" s="138"/>
      <c r="C83" s="134" t="s">
        <v>96</v>
      </c>
      <c r="D83" s="134"/>
      <c r="E83" s="134"/>
      <c r="F83" s="134"/>
      <c r="G83" s="134"/>
      <c r="H83" s="134"/>
    </row>
    <row r="84" spans="1:8" ht="30" customHeight="1">
      <c r="A84" s="139"/>
      <c r="B84" s="138"/>
      <c r="C84" s="134" t="s">
        <v>97</v>
      </c>
      <c r="D84" s="134"/>
      <c r="E84" s="134"/>
      <c r="F84" s="134"/>
      <c r="G84" s="134"/>
      <c r="H84" s="134"/>
    </row>
    <row r="85" spans="1:8" ht="30" customHeight="1">
      <c r="A85" s="139"/>
      <c r="B85" s="138"/>
      <c r="C85" s="134" t="s">
        <v>98</v>
      </c>
      <c r="D85" s="134"/>
      <c r="E85" s="134"/>
      <c r="F85" s="134"/>
      <c r="G85" s="134"/>
      <c r="H85" s="134"/>
    </row>
    <row r="86" spans="1:8" ht="30" customHeight="1">
      <c r="A86" s="139"/>
      <c r="B86" s="138"/>
      <c r="C86" s="134" t="s">
        <v>99</v>
      </c>
      <c r="D86" s="134"/>
      <c r="E86" s="134"/>
      <c r="F86" s="134"/>
      <c r="G86" s="134"/>
      <c r="H86" s="134"/>
    </row>
    <row r="87" spans="1:8" ht="30" customHeight="1">
      <c r="A87" s="139"/>
      <c r="B87" s="138"/>
      <c r="C87" s="134" t="s">
        <v>100</v>
      </c>
      <c r="D87" s="134"/>
      <c r="E87" s="134"/>
      <c r="F87" s="134"/>
      <c r="G87" s="134"/>
      <c r="H87" s="134"/>
    </row>
    <row r="88" spans="1:8" ht="30" customHeight="1">
      <c r="A88" s="139"/>
      <c r="B88" s="138"/>
      <c r="C88" s="134" t="s">
        <v>101</v>
      </c>
      <c r="D88" s="134"/>
      <c r="E88" s="134"/>
      <c r="F88" s="134"/>
      <c r="G88" s="134"/>
      <c r="H88" s="134"/>
    </row>
    <row r="89" spans="1:8" ht="29.25" customHeight="1">
      <c r="A89" s="139" t="s">
        <v>102</v>
      </c>
      <c r="B89" s="138" t="s">
        <v>103</v>
      </c>
      <c r="C89" s="137"/>
      <c r="D89" s="137"/>
      <c r="E89" s="137"/>
      <c r="F89" s="137"/>
      <c r="G89" s="137"/>
      <c r="H89" s="137"/>
    </row>
    <row r="90" spans="1:8" ht="29.25" customHeight="1">
      <c r="A90" s="139"/>
      <c r="B90" s="138"/>
      <c r="C90" s="134"/>
      <c r="D90" s="134"/>
      <c r="E90" s="134"/>
      <c r="F90" s="134"/>
      <c r="G90" s="134"/>
      <c r="H90" s="134"/>
    </row>
    <row r="91" spans="1:8" ht="29.25" customHeight="1">
      <c r="A91" s="139"/>
      <c r="B91" s="138"/>
      <c r="C91" s="134"/>
      <c r="D91" s="134"/>
      <c r="E91" s="134"/>
      <c r="F91" s="134"/>
      <c r="G91" s="134"/>
      <c r="H91" s="134"/>
    </row>
    <row r="92" spans="1:8" ht="29.25" customHeight="1">
      <c r="A92" s="139"/>
      <c r="B92" s="13" t="s">
        <v>104</v>
      </c>
      <c r="C92" s="134"/>
      <c r="D92" s="134"/>
      <c r="E92" s="134"/>
      <c r="F92" s="134"/>
      <c r="G92" s="134"/>
      <c r="H92" s="134"/>
    </row>
    <row r="93" spans="1:8" ht="29.25" customHeight="1">
      <c r="A93" s="139"/>
      <c r="B93" s="138" t="s">
        <v>105</v>
      </c>
      <c r="C93" s="134"/>
      <c r="D93" s="134"/>
      <c r="E93" s="134"/>
      <c r="F93" s="134"/>
      <c r="G93" s="134"/>
      <c r="H93" s="134"/>
    </row>
    <row r="94" spans="1:8" ht="29.25" customHeight="1">
      <c r="A94" s="139"/>
      <c r="B94" s="138"/>
      <c r="C94" s="134"/>
      <c r="D94" s="134"/>
      <c r="E94" s="134"/>
      <c r="F94" s="134"/>
      <c r="G94" s="134"/>
      <c r="H94" s="134"/>
    </row>
    <row r="95" spans="1:8" ht="30" customHeight="1">
      <c r="A95" s="134" t="s">
        <v>106</v>
      </c>
      <c r="B95" s="138" t="s">
        <v>103</v>
      </c>
      <c r="C95" s="137"/>
      <c r="D95" s="137"/>
      <c r="E95" s="137"/>
      <c r="F95" s="137"/>
      <c r="G95" s="137"/>
      <c r="H95" s="137"/>
    </row>
    <row r="96" spans="1:8" ht="30" customHeight="1">
      <c r="A96" s="134"/>
      <c r="B96" s="138"/>
      <c r="C96" s="134"/>
      <c r="D96" s="134"/>
      <c r="E96" s="134"/>
      <c r="F96" s="134"/>
      <c r="G96" s="134"/>
      <c r="H96" s="134"/>
    </row>
    <row r="97" spans="1:8" ht="30" customHeight="1">
      <c r="A97" s="134"/>
      <c r="B97" s="138"/>
      <c r="C97" s="134"/>
      <c r="D97" s="134"/>
      <c r="E97" s="134"/>
      <c r="F97" s="134"/>
      <c r="G97" s="134"/>
      <c r="H97" s="134"/>
    </row>
    <row r="98" spans="1:8" ht="30" customHeight="1">
      <c r="A98" s="134"/>
      <c r="B98" s="13" t="s">
        <v>104</v>
      </c>
      <c r="C98" s="134"/>
      <c r="D98" s="134"/>
      <c r="E98" s="134"/>
      <c r="F98" s="134"/>
      <c r="G98" s="134"/>
      <c r="H98" s="134"/>
    </row>
    <row r="99" spans="1:8" ht="30" customHeight="1">
      <c r="A99" s="134"/>
      <c r="B99" s="25" t="s">
        <v>53</v>
      </c>
      <c r="C99" s="134"/>
      <c r="D99" s="134"/>
      <c r="E99" s="134"/>
      <c r="F99" s="134"/>
      <c r="G99" s="134"/>
      <c r="H99" s="134"/>
    </row>
    <row r="100" spans="1:8" ht="30" customHeight="1">
      <c r="A100" s="134"/>
      <c r="B100" s="25" t="s">
        <v>55</v>
      </c>
      <c r="C100" s="134"/>
      <c r="D100" s="134"/>
      <c r="E100" s="134"/>
      <c r="F100" s="134"/>
      <c r="G100" s="134"/>
      <c r="H100" s="134"/>
    </row>
    <row r="101" spans="1:8" ht="30" customHeight="1">
      <c r="A101" s="134"/>
      <c r="B101" s="13" t="s">
        <v>107</v>
      </c>
      <c r="C101" s="134"/>
      <c r="D101" s="134"/>
      <c r="E101" s="134"/>
      <c r="F101" s="134"/>
      <c r="G101" s="134"/>
      <c r="H101" s="134"/>
    </row>
    <row r="102" spans="1:8" ht="30" customHeight="1">
      <c r="A102" s="134"/>
      <c r="B102" s="13" t="s">
        <v>108</v>
      </c>
      <c r="C102" s="134"/>
      <c r="D102" s="134"/>
      <c r="E102" s="134"/>
      <c r="F102" s="134"/>
      <c r="G102" s="134"/>
      <c r="H102" s="134"/>
    </row>
    <row r="103" spans="1:8" ht="30" customHeight="1">
      <c r="A103" s="134"/>
      <c r="B103" s="13" t="s">
        <v>109</v>
      </c>
      <c r="C103" s="134"/>
      <c r="D103" s="134"/>
      <c r="E103" s="134"/>
      <c r="F103" s="134"/>
      <c r="G103" s="134"/>
      <c r="H103" s="134"/>
    </row>
    <row r="104" spans="1:8" ht="30" customHeight="1">
      <c r="A104" s="139" t="s">
        <v>110</v>
      </c>
      <c r="B104" s="138" t="s">
        <v>103</v>
      </c>
      <c r="C104" s="137"/>
      <c r="D104" s="137"/>
      <c r="E104" s="137"/>
      <c r="F104" s="137"/>
      <c r="G104" s="137"/>
      <c r="H104" s="137"/>
    </row>
    <row r="105" spans="1:8" ht="30" customHeight="1">
      <c r="A105" s="134"/>
      <c r="B105" s="138"/>
      <c r="C105" s="134"/>
      <c r="D105" s="134"/>
      <c r="E105" s="134"/>
      <c r="F105" s="134"/>
      <c r="G105" s="134"/>
      <c r="H105" s="134"/>
    </row>
    <row r="106" spans="1:8" ht="30" customHeight="1">
      <c r="A106" s="134"/>
      <c r="B106" s="138"/>
      <c r="C106" s="134"/>
      <c r="D106" s="134"/>
      <c r="E106" s="134"/>
      <c r="F106" s="134"/>
      <c r="G106" s="134"/>
      <c r="H106" s="134"/>
    </row>
    <row r="107" spans="1:8" ht="30" customHeight="1">
      <c r="A107" s="134"/>
      <c r="B107" s="13" t="s">
        <v>104</v>
      </c>
      <c r="C107" s="134"/>
      <c r="D107" s="134"/>
      <c r="E107" s="134"/>
      <c r="F107" s="134"/>
      <c r="G107" s="134"/>
      <c r="H107" s="134"/>
    </row>
    <row r="108" spans="1:8" ht="30" customHeight="1">
      <c r="A108" s="134"/>
      <c r="B108" s="25" t="s">
        <v>53</v>
      </c>
      <c r="C108" s="134"/>
      <c r="D108" s="134"/>
      <c r="E108" s="134"/>
      <c r="F108" s="134"/>
      <c r="G108" s="134"/>
      <c r="H108" s="134"/>
    </row>
    <row r="109" spans="1:8" ht="30" customHeight="1">
      <c r="A109" s="134"/>
      <c r="B109" s="25" t="s">
        <v>55</v>
      </c>
      <c r="C109" s="134"/>
      <c r="D109" s="134"/>
      <c r="E109" s="134"/>
      <c r="F109" s="134"/>
      <c r="G109" s="134"/>
      <c r="H109" s="134"/>
    </row>
    <row r="110" spans="1:8" ht="30" customHeight="1">
      <c r="A110" s="134"/>
      <c r="B110" s="13" t="s">
        <v>107</v>
      </c>
      <c r="C110" s="134"/>
      <c r="D110" s="134"/>
      <c r="E110" s="134"/>
      <c r="F110" s="134"/>
      <c r="G110" s="134"/>
      <c r="H110" s="134"/>
    </row>
    <row r="111" spans="1:8" ht="30" customHeight="1">
      <c r="A111" s="134"/>
      <c r="B111" s="13" t="s">
        <v>108</v>
      </c>
      <c r="C111" s="134"/>
      <c r="D111" s="134"/>
      <c r="E111" s="134"/>
      <c r="F111" s="134"/>
      <c r="G111" s="134"/>
      <c r="H111" s="134"/>
    </row>
    <row r="112" spans="1:8" ht="30" customHeight="1">
      <c r="A112" s="134"/>
      <c r="B112" s="13" t="s">
        <v>111</v>
      </c>
      <c r="C112" s="134"/>
      <c r="D112" s="134"/>
      <c r="E112" s="134"/>
      <c r="F112" s="134"/>
      <c r="G112" s="134"/>
      <c r="H112" s="134"/>
    </row>
    <row r="113" spans="1:8" ht="30" customHeight="1">
      <c r="A113" s="135" t="s">
        <v>428</v>
      </c>
      <c r="B113" s="13" t="s">
        <v>112</v>
      </c>
      <c r="C113" s="134"/>
      <c r="D113" s="134"/>
      <c r="E113" s="134"/>
      <c r="F113" s="134"/>
      <c r="G113" s="134"/>
      <c r="H113" s="134"/>
    </row>
    <row r="114" spans="1:8" ht="30" customHeight="1">
      <c r="A114" s="135"/>
      <c r="B114" s="138" t="s">
        <v>113</v>
      </c>
      <c r="C114" s="134"/>
      <c r="D114" s="134"/>
      <c r="E114" s="134"/>
      <c r="F114" s="134"/>
      <c r="G114" s="134"/>
      <c r="H114" s="134"/>
    </row>
    <row r="115" spans="1:8" ht="30" customHeight="1">
      <c r="A115" s="135"/>
      <c r="B115" s="138"/>
      <c r="C115" s="134"/>
      <c r="D115" s="134"/>
      <c r="E115" s="134"/>
      <c r="F115" s="134"/>
      <c r="G115" s="134"/>
      <c r="H115" s="134"/>
    </row>
    <row r="116" spans="1:8" ht="30" customHeight="1">
      <c r="A116" s="135"/>
      <c r="B116" s="138" t="s">
        <v>114</v>
      </c>
      <c r="C116" s="137"/>
      <c r="D116" s="137"/>
      <c r="E116" s="137"/>
      <c r="F116" s="137"/>
      <c r="G116" s="137"/>
      <c r="H116" s="137"/>
    </row>
    <row r="117" spans="1:8" ht="30" customHeight="1">
      <c r="A117" s="135"/>
      <c r="B117" s="138"/>
      <c r="C117" s="134"/>
      <c r="D117" s="134"/>
      <c r="E117" s="134"/>
      <c r="F117" s="134"/>
      <c r="G117" s="134"/>
      <c r="H117" s="134"/>
    </row>
    <row r="118" spans="1:8" ht="30" customHeight="1">
      <c r="A118" s="135"/>
      <c r="B118" s="138"/>
      <c r="C118" s="134"/>
      <c r="D118" s="134"/>
      <c r="E118" s="134"/>
      <c r="F118" s="134"/>
      <c r="G118" s="134"/>
      <c r="H118" s="134"/>
    </row>
    <row r="119" spans="1:8" ht="30" customHeight="1">
      <c r="A119" s="135"/>
      <c r="B119" s="25" t="s">
        <v>115</v>
      </c>
      <c r="C119" s="134"/>
      <c r="D119" s="134"/>
      <c r="E119" s="134"/>
      <c r="F119" s="134"/>
      <c r="G119" s="134"/>
      <c r="H119" s="134"/>
    </row>
    <row r="120" spans="1:8" ht="30" customHeight="1">
      <c r="A120" s="135"/>
      <c r="B120" s="25" t="s">
        <v>116</v>
      </c>
      <c r="C120" s="134"/>
      <c r="D120" s="134"/>
      <c r="E120" s="134"/>
      <c r="F120" s="134"/>
      <c r="G120" s="134"/>
      <c r="H120" s="134"/>
    </row>
    <row r="121" spans="1:8" ht="30" customHeight="1">
      <c r="A121" s="135"/>
      <c r="B121" s="25" t="s">
        <v>117</v>
      </c>
      <c r="C121" s="134"/>
      <c r="D121" s="134"/>
      <c r="E121" s="134"/>
      <c r="F121" s="134"/>
      <c r="G121" s="134"/>
      <c r="H121" s="134"/>
    </row>
    <row r="122" spans="1:8" ht="30" customHeight="1">
      <c r="A122" s="135"/>
      <c r="B122" s="136" t="s">
        <v>118</v>
      </c>
      <c r="C122" s="137"/>
      <c r="D122" s="137"/>
      <c r="E122" s="137"/>
      <c r="F122" s="137"/>
      <c r="G122" s="137"/>
      <c r="H122" s="137"/>
    </row>
    <row r="123" spans="1:8" ht="30" customHeight="1">
      <c r="A123" s="135"/>
      <c r="B123" s="136"/>
      <c r="C123" s="134"/>
      <c r="D123" s="134"/>
      <c r="E123" s="134"/>
      <c r="F123" s="134"/>
      <c r="G123" s="134"/>
      <c r="H123" s="134"/>
    </row>
    <row r="124" spans="1:8" ht="30" customHeight="1">
      <c r="A124" s="135"/>
      <c r="B124" s="136"/>
      <c r="C124" s="134"/>
      <c r="D124" s="134"/>
      <c r="E124" s="134"/>
      <c r="F124" s="134"/>
      <c r="G124" s="134"/>
      <c r="H124" s="134"/>
    </row>
    <row r="125" spans="1:8" ht="30" customHeight="1">
      <c r="A125" s="135"/>
      <c r="B125" s="13" t="s">
        <v>119</v>
      </c>
      <c r="C125" s="134"/>
      <c r="D125" s="134"/>
      <c r="E125" s="134"/>
      <c r="F125" s="134"/>
      <c r="G125" s="134"/>
      <c r="H125" s="134"/>
    </row>
    <row r="126" spans="1:8">
      <c r="A126" s="2" t="s">
        <v>120</v>
      </c>
    </row>
  </sheetData>
  <mergeCells count="173">
    <mergeCell ref="A11:A16"/>
    <mergeCell ref="C11:H11"/>
    <mergeCell ref="C12:H12"/>
    <mergeCell ref="C13:H13"/>
    <mergeCell ref="C14:H14"/>
    <mergeCell ref="C15:H15"/>
    <mergeCell ref="C16:H16"/>
    <mergeCell ref="F1:H1"/>
    <mergeCell ref="E2:E3"/>
    <mergeCell ref="A6:H6"/>
    <mergeCell ref="A7:A8"/>
    <mergeCell ref="B7:H8"/>
    <mergeCell ref="A9:A10"/>
    <mergeCell ref="B9:H10"/>
    <mergeCell ref="C25:H25"/>
    <mergeCell ref="C26:H26"/>
    <mergeCell ref="C27:H27"/>
    <mergeCell ref="C28:H28"/>
    <mergeCell ref="C29:H29"/>
    <mergeCell ref="C30:H30"/>
    <mergeCell ref="A17:A30"/>
    <mergeCell ref="C17:H17"/>
    <mergeCell ref="C18:H18"/>
    <mergeCell ref="C19:H19"/>
    <mergeCell ref="B20:B22"/>
    <mergeCell ref="C20:H20"/>
    <mergeCell ref="C21:H21"/>
    <mergeCell ref="C22:H22"/>
    <mergeCell ref="C23:H23"/>
    <mergeCell ref="C24:H24"/>
    <mergeCell ref="F37:G37"/>
    <mergeCell ref="D38:E38"/>
    <mergeCell ref="F38:G38"/>
    <mergeCell ref="D39:E39"/>
    <mergeCell ref="F39:G39"/>
    <mergeCell ref="D40:E40"/>
    <mergeCell ref="F40:G40"/>
    <mergeCell ref="A31:A58"/>
    <mergeCell ref="E31:H31"/>
    <mergeCell ref="E32:H32"/>
    <mergeCell ref="E33:H33"/>
    <mergeCell ref="C34:H34"/>
    <mergeCell ref="C35:H35"/>
    <mergeCell ref="D36:F36"/>
    <mergeCell ref="G36:H36"/>
    <mergeCell ref="B37:B58"/>
    <mergeCell ref="D37:E37"/>
    <mergeCell ref="D44:E44"/>
    <mergeCell ref="F44:G44"/>
    <mergeCell ref="D45:E45"/>
    <mergeCell ref="F45:G45"/>
    <mergeCell ref="D46:E46"/>
    <mergeCell ref="F46:G46"/>
    <mergeCell ref="D41:E41"/>
    <mergeCell ref="F41:G41"/>
    <mergeCell ref="D42:E42"/>
    <mergeCell ref="F42:G42"/>
    <mergeCell ref="D43:E43"/>
    <mergeCell ref="F43:G43"/>
    <mergeCell ref="D50:E50"/>
    <mergeCell ref="F50:G50"/>
    <mergeCell ref="D51:E51"/>
    <mergeCell ref="F51:G51"/>
    <mergeCell ref="D52:E52"/>
    <mergeCell ref="F52:G52"/>
    <mergeCell ref="D47:E47"/>
    <mergeCell ref="F47:G47"/>
    <mergeCell ref="D48:E48"/>
    <mergeCell ref="F48:G48"/>
    <mergeCell ref="D49:E49"/>
    <mergeCell ref="F49:G49"/>
    <mergeCell ref="D56:E56"/>
    <mergeCell ref="F56:G56"/>
    <mergeCell ref="D57:E57"/>
    <mergeCell ref="F57:G57"/>
    <mergeCell ref="D58:E58"/>
    <mergeCell ref="F58:G58"/>
    <mergeCell ref="D53:E53"/>
    <mergeCell ref="F53:G53"/>
    <mergeCell ref="D54:E54"/>
    <mergeCell ref="F54:G54"/>
    <mergeCell ref="D55:E55"/>
    <mergeCell ref="F55:G55"/>
    <mergeCell ref="A59:A67"/>
    <mergeCell ref="C59:H59"/>
    <mergeCell ref="C60:H60"/>
    <mergeCell ref="C61:H61"/>
    <mergeCell ref="C62:H62"/>
    <mergeCell ref="C63:H63"/>
    <mergeCell ref="C64:H64"/>
    <mergeCell ref="C65:H65"/>
    <mergeCell ref="C66:H66"/>
    <mergeCell ref="C67:H67"/>
    <mergeCell ref="C73:H73"/>
    <mergeCell ref="B74:B76"/>
    <mergeCell ref="C74:D74"/>
    <mergeCell ref="E74:H74"/>
    <mergeCell ref="C75:D75"/>
    <mergeCell ref="E75:H75"/>
    <mergeCell ref="C76:D76"/>
    <mergeCell ref="E76:H76"/>
    <mergeCell ref="A68:A69"/>
    <mergeCell ref="B68:B69"/>
    <mergeCell ref="C68:H68"/>
    <mergeCell ref="C69:H69"/>
    <mergeCell ref="A70:A88"/>
    <mergeCell ref="C70:H70"/>
    <mergeCell ref="D71:F71"/>
    <mergeCell ref="G71:H71"/>
    <mergeCell ref="D72:F72"/>
    <mergeCell ref="G72:H72"/>
    <mergeCell ref="B82:B88"/>
    <mergeCell ref="C82:H82"/>
    <mergeCell ref="C83:H83"/>
    <mergeCell ref="C84:H84"/>
    <mergeCell ref="C85:H85"/>
    <mergeCell ref="C86:H86"/>
    <mergeCell ref="C87:H87"/>
    <mergeCell ref="C88:H88"/>
    <mergeCell ref="C77:H77"/>
    <mergeCell ref="B78:B79"/>
    <mergeCell ref="C78:H78"/>
    <mergeCell ref="B80:B81"/>
    <mergeCell ref="C80:H80"/>
    <mergeCell ref="F81:H81"/>
    <mergeCell ref="A89:A94"/>
    <mergeCell ref="B89:B91"/>
    <mergeCell ref="C89:H89"/>
    <mergeCell ref="C90:H90"/>
    <mergeCell ref="C91:H91"/>
    <mergeCell ref="C92:H92"/>
    <mergeCell ref="B93:B94"/>
    <mergeCell ref="C93:H93"/>
    <mergeCell ref="C94:H94"/>
    <mergeCell ref="C103:H103"/>
    <mergeCell ref="A104:A112"/>
    <mergeCell ref="B104:B106"/>
    <mergeCell ref="C104:H104"/>
    <mergeCell ref="C105:H105"/>
    <mergeCell ref="C106:H106"/>
    <mergeCell ref="C107:H107"/>
    <mergeCell ref="C108:H108"/>
    <mergeCell ref="C109:H109"/>
    <mergeCell ref="C110:H110"/>
    <mergeCell ref="A95:A103"/>
    <mergeCell ref="B95:B97"/>
    <mergeCell ref="C95:H95"/>
    <mergeCell ref="C96:H96"/>
    <mergeCell ref="C97:H97"/>
    <mergeCell ref="C98:H98"/>
    <mergeCell ref="C99:H99"/>
    <mergeCell ref="C100:H100"/>
    <mergeCell ref="C101:H101"/>
    <mergeCell ref="C102:H102"/>
    <mergeCell ref="C111:H111"/>
    <mergeCell ref="C112:H112"/>
    <mergeCell ref="C125:H125"/>
    <mergeCell ref="A113:A125"/>
    <mergeCell ref="C118:H118"/>
    <mergeCell ref="C119:H119"/>
    <mergeCell ref="C120:H120"/>
    <mergeCell ref="C121:H121"/>
    <mergeCell ref="B122:B124"/>
    <mergeCell ref="C122:H122"/>
    <mergeCell ref="C123:H123"/>
    <mergeCell ref="C124:H124"/>
    <mergeCell ref="C113:H113"/>
    <mergeCell ref="B114:B115"/>
    <mergeCell ref="C114:H114"/>
    <mergeCell ref="C115:H115"/>
    <mergeCell ref="B116:B118"/>
    <mergeCell ref="C116:H116"/>
    <mergeCell ref="C117:H117"/>
  </mergeCells>
  <phoneticPr fontId="3"/>
  <dataValidations count="2">
    <dataValidation type="list" allowBlank="1" showInputMessage="1" showErrorMessage="1" sqref="C65660:F65669 IY65660:JB65669 SU65660:SX65669 ACQ65660:ACT65669 AMM65660:AMP65669 AWI65660:AWL65669 BGE65660:BGH65669 BQA65660:BQD65669 BZW65660:BZZ65669 CJS65660:CJV65669 CTO65660:CTR65669 DDK65660:DDN65669 DNG65660:DNJ65669 DXC65660:DXF65669 EGY65660:EHB65669 EQU65660:EQX65669 FAQ65660:FAT65669 FKM65660:FKP65669 FUI65660:FUL65669 GEE65660:GEH65669 GOA65660:GOD65669 GXW65660:GXZ65669 HHS65660:HHV65669 HRO65660:HRR65669 IBK65660:IBN65669 ILG65660:ILJ65669 IVC65660:IVF65669 JEY65660:JFB65669 JOU65660:JOX65669 JYQ65660:JYT65669 KIM65660:KIP65669 KSI65660:KSL65669 LCE65660:LCH65669 LMA65660:LMD65669 LVW65660:LVZ65669 MFS65660:MFV65669 MPO65660:MPR65669 MZK65660:MZN65669 NJG65660:NJJ65669 NTC65660:NTF65669 OCY65660:ODB65669 OMU65660:OMX65669 OWQ65660:OWT65669 PGM65660:PGP65669 PQI65660:PQL65669 QAE65660:QAH65669 QKA65660:QKD65669 QTW65660:QTZ65669 RDS65660:RDV65669 RNO65660:RNR65669 RXK65660:RXN65669 SHG65660:SHJ65669 SRC65660:SRF65669 TAY65660:TBB65669 TKU65660:TKX65669 TUQ65660:TUT65669 UEM65660:UEP65669 UOI65660:UOL65669 UYE65660:UYH65669 VIA65660:VID65669 VRW65660:VRZ65669 WBS65660:WBV65669 WLO65660:WLR65669 WVK65660:WVN65669 C131196:F131205 IY131196:JB131205 SU131196:SX131205 ACQ131196:ACT131205 AMM131196:AMP131205 AWI131196:AWL131205 BGE131196:BGH131205 BQA131196:BQD131205 BZW131196:BZZ131205 CJS131196:CJV131205 CTO131196:CTR131205 DDK131196:DDN131205 DNG131196:DNJ131205 DXC131196:DXF131205 EGY131196:EHB131205 EQU131196:EQX131205 FAQ131196:FAT131205 FKM131196:FKP131205 FUI131196:FUL131205 GEE131196:GEH131205 GOA131196:GOD131205 GXW131196:GXZ131205 HHS131196:HHV131205 HRO131196:HRR131205 IBK131196:IBN131205 ILG131196:ILJ131205 IVC131196:IVF131205 JEY131196:JFB131205 JOU131196:JOX131205 JYQ131196:JYT131205 KIM131196:KIP131205 KSI131196:KSL131205 LCE131196:LCH131205 LMA131196:LMD131205 LVW131196:LVZ131205 MFS131196:MFV131205 MPO131196:MPR131205 MZK131196:MZN131205 NJG131196:NJJ131205 NTC131196:NTF131205 OCY131196:ODB131205 OMU131196:OMX131205 OWQ131196:OWT131205 PGM131196:PGP131205 PQI131196:PQL131205 QAE131196:QAH131205 QKA131196:QKD131205 QTW131196:QTZ131205 RDS131196:RDV131205 RNO131196:RNR131205 RXK131196:RXN131205 SHG131196:SHJ131205 SRC131196:SRF131205 TAY131196:TBB131205 TKU131196:TKX131205 TUQ131196:TUT131205 UEM131196:UEP131205 UOI131196:UOL131205 UYE131196:UYH131205 VIA131196:VID131205 VRW131196:VRZ131205 WBS131196:WBV131205 WLO131196:WLR131205 WVK131196:WVN131205 C196732:F196741 IY196732:JB196741 SU196732:SX196741 ACQ196732:ACT196741 AMM196732:AMP196741 AWI196732:AWL196741 BGE196732:BGH196741 BQA196732:BQD196741 BZW196732:BZZ196741 CJS196732:CJV196741 CTO196732:CTR196741 DDK196732:DDN196741 DNG196732:DNJ196741 DXC196732:DXF196741 EGY196732:EHB196741 EQU196732:EQX196741 FAQ196732:FAT196741 FKM196732:FKP196741 FUI196732:FUL196741 GEE196732:GEH196741 GOA196732:GOD196741 GXW196732:GXZ196741 HHS196732:HHV196741 HRO196732:HRR196741 IBK196732:IBN196741 ILG196732:ILJ196741 IVC196732:IVF196741 JEY196732:JFB196741 JOU196732:JOX196741 JYQ196732:JYT196741 KIM196732:KIP196741 KSI196732:KSL196741 LCE196732:LCH196741 LMA196732:LMD196741 LVW196732:LVZ196741 MFS196732:MFV196741 MPO196732:MPR196741 MZK196732:MZN196741 NJG196732:NJJ196741 NTC196732:NTF196741 OCY196732:ODB196741 OMU196732:OMX196741 OWQ196732:OWT196741 PGM196732:PGP196741 PQI196732:PQL196741 QAE196732:QAH196741 QKA196732:QKD196741 QTW196732:QTZ196741 RDS196732:RDV196741 RNO196732:RNR196741 RXK196732:RXN196741 SHG196732:SHJ196741 SRC196732:SRF196741 TAY196732:TBB196741 TKU196732:TKX196741 TUQ196732:TUT196741 UEM196732:UEP196741 UOI196732:UOL196741 UYE196732:UYH196741 VIA196732:VID196741 VRW196732:VRZ196741 WBS196732:WBV196741 WLO196732:WLR196741 WVK196732:WVN196741 C262268:F262277 IY262268:JB262277 SU262268:SX262277 ACQ262268:ACT262277 AMM262268:AMP262277 AWI262268:AWL262277 BGE262268:BGH262277 BQA262268:BQD262277 BZW262268:BZZ262277 CJS262268:CJV262277 CTO262268:CTR262277 DDK262268:DDN262277 DNG262268:DNJ262277 DXC262268:DXF262277 EGY262268:EHB262277 EQU262268:EQX262277 FAQ262268:FAT262277 FKM262268:FKP262277 FUI262268:FUL262277 GEE262268:GEH262277 GOA262268:GOD262277 GXW262268:GXZ262277 HHS262268:HHV262277 HRO262268:HRR262277 IBK262268:IBN262277 ILG262268:ILJ262277 IVC262268:IVF262277 JEY262268:JFB262277 JOU262268:JOX262277 JYQ262268:JYT262277 KIM262268:KIP262277 KSI262268:KSL262277 LCE262268:LCH262277 LMA262268:LMD262277 LVW262268:LVZ262277 MFS262268:MFV262277 MPO262268:MPR262277 MZK262268:MZN262277 NJG262268:NJJ262277 NTC262268:NTF262277 OCY262268:ODB262277 OMU262268:OMX262277 OWQ262268:OWT262277 PGM262268:PGP262277 PQI262268:PQL262277 QAE262268:QAH262277 QKA262268:QKD262277 QTW262268:QTZ262277 RDS262268:RDV262277 RNO262268:RNR262277 RXK262268:RXN262277 SHG262268:SHJ262277 SRC262268:SRF262277 TAY262268:TBB262277 TKU262268:TKX262277 TUQ262268:TUT262277 UEM262268:UEP262277 UOI262268:UOL262277 UYE262268:UYH262277 VIA262268:VID262277 VRW262268:VRZ262277 WBS262268:WBV262277 WLO262268:WLR262277 WVK262268:WVN262277 C327804:F327813 IY327804:JB327813 SU327804:SX327813 ACQ327804:ACT327813 AMM327804:AMP327813 AWI327804:AWL327813 BGE327804:BGH327813 BQA327804:BQD327813 BZW327804:BZZ327813 CJS327804:CJV327813 CTO327804:CTR327813 DDK327804:DDN327813 DNG327804:DNJ327813 DXC327804:DXF327813 EGY327804:EHB327813 EQU327804:EQX327813 FAQ327804:FAT327813 FKM327804:FKP327813 FUI327804:FUL327813 GEE327804:GEH327813 GOA327804:GOD327813 GXW327804:GXZ327813 HHS327804:HHV327813 HRO327804:HRR327813 IBK327804:IBN327813 ILG327804:ILJ327813 IVC327804:IVF327813 JEY327804:JFB327813 JOU327804:JOX327813 JYQ327804:JYT327813 KIM327804:KIP327813 KSI327804:KSL327813 LCE327804:LCH327813 LMA327804:LMD327813 LVW327804:LVZ327813 MFS327804:MFV327813 MPO327804:MPR327813 MZK327804:MZN327813 NJG327804:NJJ327813 NTC327804:NTF327813 OCY327804:ODB327813 OMU327804:OMX327813 OWQ327804:OWT327813 PGM327804:PGP327813 PQI327804:PQL327813 QAE327804:QAH327813 QKA327804:QKD327813 QTW327804:QTZ327813 RDS327804:RDV327813 RNO327804:RNR327813 RXK327804:RXN327813 SHG327804:SHJ327813 SRC327804:SRF327813 TAY327804:TBB327813 TKU327804:TKX327813 TUQ327804:TUT327813 UEM327804:UEP327813 UOI327804:UOL327813 UYE327804:UYH327813 VIA327804:VID327813 VRW327804:VRZ327813 WBS327804:WBV327813 WLO327804:WLR327813 WVK327804:WVN327813 C393340:F393349 IY393340:JB393349 SU393340:SX393349 ACQ393340:ACT393349 AMM393340:AMP393349 AWI393340:AWL393349 BGE393340:BGH393349 BQA393340:BQD393349 BZW393340:BZZ393349 CJS393340:CJV393349 CTO393340:CTR393349 DDK393340:DDN393349 DNG393340:DNJ393349 DXC393340:DXF393349 EGY393340:EHB393349 EQU393340:EQX393349 FAQ393340:FAT393349 FKM393340:FKP393349 FUI393340:FUL393349 GEE393340:GEH393349 GOA393340:GOD393349 GXW393340:GXZ393349 HHS393340:HHV393349 HRO393340:HRR393349 IBK393340:IBN393349 ILG393340:ILJ393349 IVC393340:IVF393349 JEY393340:JFB393349 JOU393340:JOX393349 JYQ393340:JYT393349 KIM393340:KIP393349 KSI393340:KSL393349 LCE393340:LCH393349 LMA393340:LMD393349 LVW393340:LVZ393349 MFS393340:MFV393349 MPO393340:MPR393349 MZK393340:MZN393349 NJG393340:NJJ393349 NTC393340:NTF393349 OCY393340:ODB393349 OMU393340:OMX393349 OWQ393340:OWT393349 PGM393340:PGP393349 PQI393340:PQL393349 QAE393340:QAH393349 QKA393340:QKD393349 QTW393340:QTZ393349 RDS393340:RDV393349 RNO393340:RNR393349 RXK393340:RXN393349 SHG393340:SHJ393349 SRC393340:SRF393349 TAY393340:TBB393349 TKU393340:TKX393349 TUQ393340:TUT393349 UEM393340:UEP393349 UOI393340:UOL393349 UYE393340:UYH393349 VIA393340:VID393349 VRW393340:VRZ393349 WBS393340:WBV393349 WLO393340:WLR393349 WVK393340:WVN393349 C458876:F458885 IY458876:JB458885 SU458876:SX458885 ACQ458876:ACT458885 AMM458876:AMP458885 AWI458876:AWL458885 BGE458876:BGH458885 BQA458876:BQD458885 BZW458876:BZZ458885 CJS458876:CJV458885 CTO458876:CTR458885 DDK458876:DDN458885 DNG458876:DNJ458885 DXC458876:DXF458885 EGY458876:EHB458885 EQU458876:EQX458885 FAQ458876:FAT458885 FKM458876:FKP458885 FUI458876:FUL458885 GEE458876:GEH458885 GOA458876:GOD458885 GXW458876:GXZ458885 HHS458876:HHV458885 HRO458876:HRR458885 IBK458876:IBN458885 ILG458876:ILJ458885 IVC458876:IVF458885 JEY458876:JFB458885 JOU458876:JOX458885 JYQ458876:JYT458885 KIM458876:KIP458885 KSI458876:KSL458885 LCE458876:LCH458885 LMA458876:LMD458885 LVW458876:LVZ458885 MFS458876:MFV458885 MPO458876:MPR458885 MZK458876:MZN458885 NJG458876:NJJ458885 NTC458876:NTF458885 OCY458876:ODB458885 OMU458876:OMX458885 OWQ458876:OWT458885 PGM458876:PGP458885 PQI458876:PQL458885 QAE458876:QAH458885 QKA458876:QKD458885 QTW458876:QTZ458885 RDS458876:RDV458885 RNO458876:RNR458885 RXK458876:RXN458885 SHG458876:SHJ458885 SRC458876:SRF458885 TAY458876:TBB458885 TKU458876:TKX458885 TUQ458876:TUT458885 UEM458876:UEP458885 UOI458876:UOL458885 UYE458876:UYH458885 VIA458876:VID458885 VRW458876:VRZ458885 WBS458876:WBV458885 WLO458876:WLR458885 WVK458876:WVN458885 C524412:F524421 IY524412:JB524421 SU524412:SX524421 ACQ524412:ACT524421 AMM524412:AMP524421 AWI524412:AWL524421 BGE524412:BGH524421 BQA524412:BQD524421 BZW524412:BZZ524421 CJS524412:CJV524421 CTO524412:CTR524421 DDK524412:DDN524421 DNG524412:DNJ524421 DXC524412:DXF524421 EGY524412:EHB524421 EQU524412:EQX524421 FAQ524412:FAT524421 FKM524412:FKP524421 FUI524412:FUL524421 GEE524412:GEH524421 GOA524412:GOD524421 GXW524412:GXZ524421 HHS524412:HHV524421 HRO524412:HRR524421 IBK524412:IBN524421 ILG524412:ILJ524421 IVC524412:IVF524421 JEY524412:JFB524421 JOU524412:JOX524421 JYQ524412:JYT524421 KIM524412:KIP524421 KSI524412:KSL524421 LCE524412:LCH524421 LMA524412:LMD524421 LVW524412:LVZ524421 MFS524412:MFV524421 MPO524412:MPR524421 MZK524412:MZN524421 NJG524412:NJJ524421 NTC524412:NTF524421 OCY524412:ODB524421 OMU524412:OMX524421 OWQ524412:OWT524421 PGM524412:PGP524421 PQI524412:PQL524421 QAE524412:QAH524421 QKA524412:QKD524421 QTW524412:QTZ524421 RDS524412:RDV524421 RNO524412:RNR524421 RXK524412:RXN524421 SHG524412:SHJ524421 SRC524412:SRF524421 TAY524412:TBB524421 TKU524412:TKX524421 TUQ524412:TUT524421 UEM524412:UEP524421 UOI524412:UOL524421 UYE524412:UYH524421 VIA524412:VID524421 VRW524412:VRZ524421 WBS524412:WBV524421 WLO524412:WLR524421 WVK524412:WVN524421 C589948:F589957 IY589948:JB589957 SU589948:SX589957 ACQ589948:ACT589957 AMM589948:AMP589957 AWI589948:AWL589957 BGE589948:BGH589957 BQA589948:BQD589957 BZW589948:BZZ589957 CJS589948:CJV589957 CTO589948:CTR589957 DDK589948:DDN589957 DNG589948:DNJ589957 DXC589948:DXF589957 EGY589948:EHB589957 EQU589948:EQX589957 FAQ589948:FAT589957 FKM589948:FKP589957 FUI589948:FUL589957 GEE589948:GEH589957 GOA589948:GOD589957 GXW589948:GXZ589957 HHS589948:HHV589957 HRO589948:HRR589957 IBK589948:IBN589957 ILG589948:ILJ589957 IVC589948:IVF589957 JEY589948:JFB589957 JOU589948:JOX589957 JYQ589948:JYT589957 KIM589948:KIP589957 KSI589948:KSL589957 LCE589948:LCH589957 LMA589948:LMD589957 LVW589948:LVZ589957 MFS589948:MFV589957 MPO589948:MPR589957 MZK589948:MZN589957 NJG589948:NJJ589957 NTC589948:NTF589957 OCY589948:ODB589957 OMU589948:OMX589957 OWQ589948:OWT589957 PGM589948:PGP589957 PQI589948:PQL589957 QAE589948:QAH589957 QKA589948:QKD589957 QTW589948:QTZ589957 RDS589948:RDV589957 RNO589948:RNR589957 RXK589948:RXN589957 SHG589948:SHJ589957 SRC589948:SRF589957 TAY589948:TBB589957 TKU589948:TKX589957 TUQ589948:TUT589957 UEM589948:UEP589957 UOI589948:UOL589957 UYE589948:UYH589957 VIA589948:VID589957 VRW589948:VRZ589957 WBS589948:WBV589957 WLO589948:WLR589957 WVK589948:WVN589957 C655484:F655493 IY655484:JB655493 SU655484:SX655493 ACQ655484:ACT655493 AMM655484:AMP655493 AWI655484:AWL655493 BGE655484:BGH655493 BQA655484:BQD655493 BZW655484:BZZ655493 CJS655484:CJV655493 CTO655484:CTR655493 DDK655484:DDN655493 DNG655484:DNJ655493 DXC655484:DXF655493 EGY655484:EHB655493 EQU655484:EQX655493 FAQ655484:FAT655493 FKM655484:FKP655493 FUI655484:FUL655493 GEE655484:GEH655493 GOA655484:GOD655493 GXW655484:GXZ655493 HHS655484:HHV655493 HRO655484:HRR655493 IBK655484:IBN655493 ILG655484:ILJ655493 IVC655484:IVF655493 JEY655484:JFB655493 JOU655484:JOX655493 JYQ655484:JYT655493 KIM655484:KIP655493 KSI655484:KSL655493 LCE655484:LCH655493 LMA655484:LMD655493 LVW655484:LVZ655493 MFS655484:MFV655493 MPO655484:MPR655493 MZK655484:MZN655493 NJG655484:NJJ655493 NTC655484:NTF655493 OCY655484:ODB655493 OMU655484:OMX655493 OWQ655484:OWT655493 PGM655484:PGP655493 PQI655484:PQL655493 QAE655484:QAH655493 QKA655484:QKD655493 QTW655484:QTZ655493 RDS655484:RDV655493 RNO655484:RNR655493 RXK655484:RXN655493 SHG655484:SHJ655493 SRC655484:SRF655493 TAY655484:TBB655493 TKU655484:TKX655493 TUQ655484:TUT655493 UEM655484:UEP655493 UOI655484:UOL655493 UYE655484:UYH655493 VIA655484:VID655493 VRW655484:VRZ655493 WBS655484:WBV655493 WLO655484:WLR655493 WVK655484:WVN655493 C721020:F721029 IY721020:JB721029 SU721020:SX721029 ACQ721020:ACT721029 AMM721020:AMP721029 AWI721020:AWL721029 BGE721020:BGH721029 BQA721020:BQD721029 BZW721020:BZZ721029 CJS721020:CJV721029 CTO721020:CTR721029 DDK721020:DDN721029 DNG721020:DNJ721029 DXC721020:DXF721029 EGY721020:EHB721029 EQU721020:EQX721029 FAQ721020:FAT721029 FKM721020:FKP721029 FUI721020:FUL721029 GEE721020:GEH721029 GOA721020:GOD721029 GXW721020:GXZ721029 HHS721020:HHV721029 HRO721020:HRR721029 IBK721020:IBN721029 ILG721020:ILJ721029 IVC721020:IVF721029 JEY721020:JFB721029 JOU721020:JOX721029 JYQ721020:JYT721029 KIM721020:KIP721029 KSI721020:KSL721029 LCE721020:LCH721029 LMA721020:LMD721029 LVW721020:LVZ721029 MFS721020:MFV721029 MPO721020:MPR721029 MZK721020:MZN721029 NJG721020:NJJ721029 NTC721020:NTF721029 OCY721020:ODB721029 OMU721020:OMX721029 OWQ721020:OWT721029 PGM721020:PGP721029 PQI721020:PQL721029 QAE721020:QAH721029 QKA721020:QKD721029 QTW721020:QTZ721029 RDS721020:RDV721029 RNO721020:RNR721029 RXK721020:RXN721029 SHG721020:SHJ721029 SRC721020:SRF721029 TAY721020:TBB721029 TKU721020:TKX721029 TUQ721020:TUT721029 UEM721020:UEP721029 UOI721020:UOL721029 UYE721020:UYH721029 VIA721020:VID721029 VRW721020:VRZ721029 WBS721020:WBV721029 WLO721020:WLR721029 WVK721020:WVN721029 C786556:F786565 IY786556:JB786565 SU786556:SX786565 ACQ786556:ACT786565 AMM786556:AMP786565 AWI786556:AWL786565 BGE786556:BGH786565 BQA786556:BQD786565 BZW786556:BZZ786565 CJS786556:CJV786565 CTO786556:CTR786565 DDK786556:DDN786565 DNG786556:DNJ786565 DXC786556:DXF786565 EGY786556:EHB786565 EQU786556:EQX786565 FAQ786556:FAT786565 FKM786556:FKP786565 FUI786556:FUL786565 GEE786556:GEH786565 GOA786556:GOD786565 GXW786556:GXZ786565 HHS786556:HHV786565 HRO786556:HRR786565 IBK786556:IBN786565 ILG786556:ILJ786565 IVC786556:IVF786565 JEY786556:JFB786565 JOU786556:JOX786565 JYQ786556:JYT786565 KIM786556:KIP786565 KSI786556:KSL786565 LCE786556:LCH786565 LMA786556:LMD786565 LVW786556:LVZ786565 MFS786556:MFV786565 MPO786556:MPR786565 MZK786556:MZN786565 NJG786556:NJJ786565 NTC786556:NTF786565 OCY786556:ODB786565 OMU786556:OMX786565 OWQ786556:OWT786565 PGM786556:PGP786565 PQI786556:PQL786565 QAE786556:QAH786565 QKA786556:QKD786565 QTW786556:QTZ786565 RDS786556:RDV786565 RNO786556:RNR786565 RXK786556:RXN786565 SHG786556:SHJ786565 SRC786556:SRF786565 TAY786556:TBB786565 TKU786556:TKX786565 TUQ786556:TUT786565 UEM786556:UEP786565 UOI786556:UOL786565 UYE786556:UYH786565 VIA786556:VID786565 VRW786556:VRZ786565 WBS786556:WBV786565 WLO786556:WLR786565 WVK786556:WVN786565 C852092:F852101 IY852092:JB852101 SU852092:SX852101 ACQ852092:ACT852101 AMM852092:AMP852101 AWI852092:AWL852101 BGE852092:BGH852101 BQA852092:BQD852101 BZW852092:BZZ852101 CJS852092:CJV852101 CTO852092:CTR852101 DDK852092:DDN852101 DNG852092:DNJ852101 DXC852092:DXF852101 EGY852092:EHB852101 EQU852092:EQX852101 FAQ852092:FAT852101 FKM852092:FKP852101 FUI852092:FUL852101 GEE852092:GEH852101 GOA852092:GOD852101 GXW852092:GXZ852101 HHS852092:HHV852101 HRO852092:HRR852101 IBK852092:IBN852101 ILG852092:ILJ852101 IVC852092:IVF852101 JEY852092:JFB852101 JOU852092:JOX852101 JYQ852092:JYT852101 KIM852092:KIP852101 KSI852092:KSL852101 LCE852092:LCH852101 LMA852092:LMD852101 LVW852092:LVZ852101 MFS852092:MFV852101 MPO852092:MPR852101 MZK852092:MZN852101 NJG852092:NJJ852101 NTC852092:NTF852101 OCY852092:ODB852101 OMU852092:OMX852101 OWQ852092:OWT852101 PGM852092:PGP852101 PQI852092:PQL852101 QAE852092:QAH852101 QKA852092:QKD852101 QTW852092:QTZ852101 RDS852092:RDV852101 RNO852092:RNR852101 RXK852092:RXN852101 SHG852092:SHJ852101 SRC852092:SRF852101 TAY852092:TBB852101 TKU852092:TKX852101 TUQ852092:TUT852101 UEM852092:UEP852101 UOI852092:UOL852101 UYE852092:UYH852101 VIA852092:VID852101 VRW852092:VRZ852101 WBS852092:WBV852101 WLO852092:WLR852101 WVK852092:WVN852101 C917628:F917637 IY917628:JB917637 SU917628:SX917637 ACQ917628:ACT917637 AMM917628:AMP917637 AWI917628:AWL917637 BGE917628:BGH917637 BQA917628:BQD917637 BZW917628:BZZ917637 CJS917628:CJV917637 CTO917628:CTR917637 DDK917628:DDN917637 DNG917628:DNJ917637 DXC917628:DXF917637 EGY917628:EHB917637 EQU917628:EQX917637 FAQ917628:FAT917637 FKM917628:FKP917637 FUI917628:FUL917637 GEE917628:GEH917637 GOA917628:GOD917637 GXW917628:GXZ917637 HHS917628:HHV917637 HRO917628:HRR917637 IBK917628:IBN917637 ILG917628:ILJ917637 IVC917628:IVF917637 JEY917628:JFB917637 JOU917628:JOX917637 JYQ917628:JYT917637 KIM917628:KIP917637 KSI917628:KSL917637 LCE917628:LCH917637 LMA917628:LMD917637 LVW917628:LVZ917637 MFS917628:MFV917637 MPO917628:MPR917637 MZK917628:MZN917637 NJG917628:NJJ917637 NTC917628:NTF917637 OCY917628:ODB917637 OMU917628:OMX917637 OWQ917628:OWT917637 PGM917628:PGP917637 PQI917628:PQL917637 QAE917628:QAH917637 QKA917628:QKD917637 QTW917628:QTZ917637 RDS917628:RDV917637 RNO917628:RNR917637 RXK917628:RXN917637 SHG917628:SHJ917637 SRC917628:SRF917637 TAY917628:TBB917637 TKU917628:TKX917637 TUQ917628:TUT917637 UEM917628:UEP917637 UOI917628:UOL917637 UYE917628:UYH917637 VIA917628:VID917637 VRW917628:VRZ917637 WBS917628:WBV917637 WLO917628:WLR917637 WVK917628:WVN917637 C983164:F983173 IY983164:JB983173 SU983164:SX983173 ACQ983164:ACT983173 AMM983164:AMP983173 AWI983164:AWL983173 BGE983164:BGH983173 BQA983164:BQD983173 BZW983164:BZZ983173 CJS983164:CJV983173 CTO983164:CTR983173 DDK983164:DDN983173 DNG983164:DNJ983173 DXC983164:DXF983173 EGY983164:EHB983173 EQU983164:EQX983173 FAQ983164:FAT983173 FKM983164:FKP983173 FUI983164:FUL983173 GEE983164:GEH983173 GOA983164:GOD983173 GXW983164:GXZ983173 HHS983164:HHV983173 HRO983164:HRR983173 IBK983164:IBN983173 ILG983164:ILJ983173 IVC983164:IVF983173 JEY983164:JFB983173 JOU983164:JOX983173 JYQ983164:JYT983173 KIM983164:KIP983173 KSI983164:KSL983173 LCE983164:LCH983173 LMA983164:LMD983173 LVW983164:LVZ983173 MFS983164:MFV983173 MPO983164:MPR983173 MZK983164:MZN983173 NJG983164:NJJ983173 NTC983164:NTF983173 OCY983164:ODB983173 OMU983164:OMX983173 OWQ983164:OWT983173 PGM983164:PGP983173 PQI983164:PQL983173 QAE983164:QAH983173 QKA983164:QKD983173 QTW983164:QTZ983173 RDS983164:RDV983173 RNO983164:RNR983173 RXK983164:RXN983173 SHG983164:SHJ983173 SRC983164:SRF983173 TAY983164:TBB983173 TKU983164:TKX983173 TUQ983164:TUT983173 UEM983164:UEP983173 UOI983164:UOL983173 UYE983164:UYH983173 VIA983164:VID983173 VRW983164:VRZ983173 WBS983164:WBV983173 WLO983164:WLR983173 WVK983164:WVN983173" xr:uid="{00000000-0002-0000-0000-000000000000}">
      <formula1>"対照薬,併用薬,レスキュー薬,前投与薬,その他"</formula1>
    </dataValidation>
    <dataValidation type="list" allowBlank="1" sqref="C16:H16 IY16:JD16 SU16:SZ16 ACQ16:ACV16 AMM16:AMR16 AWI16:AWN16 BGE16:BGJ16 BQA16:BQF16 BZW16:CAB16 CJS16:CJX16 CTO16:CTT16 DDK16:DDP16 DNG16:DNL16 DXC16:DXH16 EGY16:EHD16 EQU16:EQZ16 FAQ16:FAV16 FKM16:FKR16 FUI16:FUN16 GEE16:GEJ16 GOA16:GOF16 GXW16:GYB16 HHS16:HHX16 HRO16:HRT16 IBK16:IBP16 ILG16:ILL16 IVC16:IVH16 JEY16:JFD16 JOU16:JOZ16 JYQ16:JYV16 KIM16:KIR16 KSI16:KSN16 LCE16:LCJ16 LMA16:LMF16 LVW16:LWB16 MFS16:MFX16 MPO16:MPT16 MZK16:MZP16 NJG16:NJL16 NTC16:NTH16 OCY16:ODD16 OMU16:OMZ16 OWQ16:OWV16 PGM16:PGR16 PQI16:PQN16 QAE16:QAJ16 QKA16:QKF16 QTW16:QUB16 RDS16:RDX16 RNO16:RNT16 RXK16:RXP16 SHG16:SHL16 SRC16:SRH16 TAY16:TBD16 TKU16:TKZ16 TUQ16:TUV16 UEM16:UER16 UOI16:UON16 UYE16:UYJ16 VIA16:VIF16 VRW16:VSB16 WBS16:WBX16 WLO16:WLT16 WVK16:WVP16 C65540:H65540 IY65540:JD65540 SU65540:SZ65540 ACQ65540:ACV65540 AMM65540:AMR65540 AWI65540:AWN65540 BGE65540:BGJ65540 BQA65540:BQF65540 BZW65540:CAB65540 CJS65540:CJX65540 CTO65540:CTT65540 DDK65540:DDP65540 DNG65540:DNL65540 DXC65540:DXH65540 EGY65540:EHD65540 EQU65540:EQZ65540 FAQ65540:FAV65540 FKM65540:FKR65540 FUI65540:FUN65540 GEE65540:GEJ65540 GOA65540:GOF65540 GXW65540:GYB65540 HHS65540:HHX65540 HRO65540:HRT65540 IBK65540:IBP65540 ILG65540:ILL65540 IVC65540:IVH65540 JEY65540:JFD65540 JOU65540:JOZ65540 JYQ65540:JYV65540 KIM65540:KIR65540 KSI65540:KSN65540 LCE65540:LCJ65540 LMA65540:LMF65540 LVW65540:LWB65540 MFS65540:MFX65540 MPO65540:MPT65540 MZK65540:MZP65540 NJG65540:NJL65540 NTC65540:NTH65540 OCY65540:ODD65540 OMU65540:OMZ65540 OWQ65540:OWV65540 PGM65540:PGR65540 PQI65540:PQN65540 QAE65540:QAJ65540 QKA65540:QKF65540 QTW65540:QUB65540 RDS65540:RDX65540 RNO65540:RNT65540 RXK65540:RXP65540 SHG65540:SHL65540 SRC65540:SRH65540 TAY65540:TBD65540 TKU65540:TKZ65540 TUQ65540:TUV65540 UEM65540:UER65540 UOI65540:UON65540 UYE65540:UYJ65540 VIA65540:VIF65540 VRW65540:VSB65540 WBS65540:WBX65540 WLO65540:WLT65540 WVK65540:WVP65540 C131076:H131076 IY131076:JD131076 SU131076:SZ131076 ACQ131076:ACV131076 AMM131076:AMR131076 AWI131076:AWN131076 BGE131076:BGJ131076 BQA131076:BQF131076 BZW131076:CAB131076 CJS131076:CJX131076 CTO131076:CTT131076 DDK131076:DDP131076 DNG131076:DNL131076 DXC131076:DXH131076 EGY131076:EHD131076 EQU131076:EQZ131076 FAQ131076:FAV131076 FKM131076:FKR131076 FUI131076:FUN131076 GEE131076:GEJ131076 GOA131076:GOF131076 GXW131076:GYB131076 HHS131076:HHX131076 HRO131076:HRT131076 IBK131076:IBP131076 ILG131076:ILL131076 IVC131076:IVH131076 JEY131076:JFD131076 JOU131076:JOZ131076 JYQ131076:JYV131076 KIM131076:KIR131076 KSI131076:KSN131076 LCE131076:LCJ131076 LMA131076:LMF131076 LVW131076:LWB131076 MFS131076:MFX131076 MPO131076:MPT131076 MZK131076:MZP131076 NJG131076:NJL131076 NTC131076:NTH131076 OCY131076:ODD131076 OMU131076:OMZ131076 OWQ131076:OWV131076 PGM131076:PGR131076 PQI131076:PQN131076 QAE131076:QAJ131076 QKA131076:QKF131076 QTW131076:QUB131076 RDS131076:RDX131076 RNO131076:RNT131076 RXK131076:RXP131076 SHG131076:SHL131076 SRC131076:SRH131076 TAY131076:TBD131076 TKU131076:TKZ131076 TUQ131076:TUV131076 UEM131076:UER131076 UOI131076:UON131076 UYE131076:UYJ131076 VIA131076:VIF131076 VRW131076:VSB131076 WBS131076:WBX131076 WLO131076:WLT131076 WVK131076:WVP131076 C196612:H196612 IY196612:JD196612 SU196612:SZ196612 ACQ196612:ACV196612 AMM196612:AMR196612 AWI196612:AWN196612 BGE196612:BGJ196612 BQA196612:BQF196612 BZW196612:CAB196612 CJS196612:CJX196612 CTO196612:CTT196612 DDK196612:DDP196612 DNG196612:DNL196612 DXC196612:DXH196612 EGY196612:EHD196612 EQU196612:EQZ196612 FAQ196612:FAV196612 FKM196612:FKR196612 FUI196612:FUN196612 GEE196612:GEJ196612 GOA196612:GOF196612 GXW196612:GYB196612 HHS196612:HHX196612 HRO196612:HRT196612 IBK196612:IBP196612 ILG196612:ILL196612 IVC196612:IVH196612 JEY196612:JFD196612 JOU196612:JOZ196612 JYQ196612:JYV196612 KIM196612:KIR196612 KSI196612:KSN196612 LCE196612:LCJ196612 LMA196612:LMF196612 LVW196612:LWB196612 MFS196612:MFX196612 MPO196612:MPT196612 MZK196612:MZP196612 NJG196612:NJL196612 NTC196612:NTH196612 OCY196612:ODD196612 OMU196612:OMZ196612 OWQ196612:OWV196612 PGM196612:PGR196612 PQI196612:PQN196612 QAE196612:QAJ196612 QKA196612:QKF196612 QTW196612:QUB196612 RDS196612:RDX196612 RNO196612:RNT196612 RXK196612:RXP196612 SHG196612:SHL196612 SRC196612:SRH196612 TAY196612:TBD196612 TKU196612:TKZ196612 TUQ196612:TUV196612 UEM196612:UER196612 UOI196612:UON196612 UYE196612:UYJ196612 VIA196612:VIF196612 VRW196612:VSB196612 WBS196612:WBX196612 WLO196612:WLT196612 WVK196612:WVP196612 C262148:H262148 IY262148:JD262148 SU262148:SZ262148 ACQ262148:ACV262148 AMM262148:AMR262148 AWI262148:AWN262148 BGE262148:BGJ262148 BQA262148:BQF262148 BZW262148:CAB262148 CJS262148:CJX262148 CTO262148:CTT262148 DDK262148:DDP262148 DNG262148:DNL262148 DXC262148:DXH262148 EGY262148:EHD262148 EQU262148:EQZ262148 FAQ262148:FAV262148 FKM262148:FKR262148 FUI262148:FUN262148 GEE262148:GEJ262148 GOA262148:GOF262148 GXW262148:GYB262148 HHS262148:HHX262148 HRO262148:HRT262148 IBK262148:IBP262148 ILG262148:ILL262148 IVC262148:IVH262148 JEY262148:JFD262148 JOU262148:JOZ262148 JYQ262148:JYV262148 KIM262148:KIR262148 KSI262148:KSN262148 LCE262148:LCJ262148 LMA262148:LMF262148 LVW262148:LWB262148 MFS262148:MFX262148 MPO262148:MPT262148 MZK262148:MZP262148 NJG262148:NJL262148 NTC262148:NTH262148 OCY262148:ODD262148 OMU262148:OMZ262148 OWQ262148:OWV262148 PGM262148:PGR262148 PQI262148:PQN262148 QAE262148:QAJ262148 QKA262148:QKF262148 QTW262148:QUB262148 RDS262148:RDX262148 RNO262148:RNT262148 RXK262148:RXP262148 SHG262148:SHL262148 SRC262148:SRH262148 TAY262148:TBD262148 TKU262148:TKZ262148 TUQ262148:TUV262148 UEM262148:UER262148 UOI262148:UON262148 UYE262148:UYJ262148 VIA262148:VIF262148 VRW262148:VSB262148 WBS262148:WBX262148 WLO262148:WLT262148 WVK262148:WVP262148 C327684:H327684 IY327684:JD327684 SU327684:SZ327684 ACQ327684:ACV327684 AMM327684:AMR327684 AWI327684:AWN327684 BGE327684:BGJ327684 BQA327684:BQF327684 BZW327684:CAB327684 CJS327684:CJX327684 CTO327684:CTT327684 DDK327684:DDP327684 DNG327684:DNL327684 DXC327684:DXH327684 EGY327684:EHD327684 EQU327684:EQZ327684 FAQ327684:FAV327684 FKM327684:FKR327684 FUI327684:FUN327684 GEE327684:GEJ327684 GOA327684:GOF327684 GXW327684:GYB327684 HHS327684:HHX327684 HRO327684:HRT327684 IBK327684:IBP327684 ILG327684:ILL327684 IVC327684:IVH327684 JEY327684:JFD327684 JOU327684:JOZ327684 JYQ327684:JYV327684 KIM327684:KIR327684 KSI327684:KSN327684 LCE327684:LCJ327684 LMA327684:LMF327684 LVW327684:LWB327684 MFS327684:MFX327684 MPO327684:MPT327684 MZK327684:MZP327684 NJG327684:NJL327684 NTC327684:NTH327684 OCY327684:ODD327684 OMU327684:OMZ327684 OWQ327684:OWV327684 PGM327684:PGR327684 PQI327684:PQN327684 QAE327684:QAJ327684 QKA327684:QKF327684 QTW327684:QUB327684 RDS327684:RDX327684 RNO327684:RNT327684 RXK327684:RXP327684 SHG327684:SHL327684 SRC327684:SRH327684 TAY327684:TBD327684 TKU327684:TKZ327684 TUQ327684:TUV327684 UEM327684:UER327684 UOI327684:UON327684 UYE327684:UYJ327684 VIA327684:VIF327684 VRW327684:VSB327684 WBS327684:WBX327684 WLO327684:WLT327684 WVK327684:WVP327684 C393220:H393220 IY393220:JD393220 SU393220:SZ393220 ACQ393220:ACV393220 AMM393220:AMR393220 AWI393220:AWN393220 BGE393220:BGJ393220 BQA393220:BQF393220 BZW393220:CAB393220 CJS393220:CJX393220 CTO393220:CTT393220 DDK393220:DDP393220 DNG393220:DNL393220 DXC393220:DXH393220 EGY393220:EHD393220 EQU393220:EQZ393220 FAQ393220:FAV393220 FKM393220:FKR393220 FUI393220:FUN393220 GEE393220:GEJ393220 GOA393220:GOF393220 GXW393220:GYB393220 HHS393220:HHX393220 HRO393220:HRT393220 IBK393220:IBP393220 ILG393220:ILL393220 IVC393220:IVH393220 JEY393220:JFD393220 JOU393220:JOZ393220 JYQ393220:JYV393220 KIM393220:KIR393220 KSI393220:KSN393220 LCE393220:LCJ393220 LMA393220:LMF393220 LVW393220:LWB393220 MFS393220:MFX393220 MPO393220:MPT393220 MZK393220:MZP393220 NJG393220:NJL393220 NTC393220:NTH393220 OCY393220:ODD393220 OMU393220:OMZ393220 OWQ393220:OWV393220 PGM393220:PGR393220 PQI393220:PQN393220 QAE393220:QAJ393220 QKA393220:QKF393220 QTW393220:QUB393220 RDS393220:RDX393220 RNO393220:RNT393220 RXK393220:RXP393220 SHG393220:SHL393220 SRC393220:SRH393220 TAY393220:TBD393220 TKU393220:TKZ393220 TUQ393220:TUV393220 UEM393220:UER393220 UOI393220:UON393220 UYE393220:UYJ393220 VIA393220:VIF393220 VRW393220:VSB393220 WBS393220:WBX393220 WLO393220:WLT393220 WVK393220:WVP393220 C458756:H458756 IY458756:JD458756 SU458756:SZ458756 ACQ458756:ACV458756 AMM458756:AMR458756 AWI458756:AWN458756 BGE458756:BGJ458756 BQA458756:BQF458756 BZW458756:CAB458756 CJS458756:CJX458756 CTO458756:CTT458756 DDK458756:DDP458756 DNG458756:DNL458756 DXC458756:DXH458756 EGY458756:EHD458756 EQU458756:EQZ458756 FAQ458756:FAV458756 FKM458756:FKR458756 FUI458756:FUN458756 GEE458756:GEJ458756 GOA458756:GOF458756 GXW458756:GYB458756 HHS458756:HHX458756 HRO458756:HRT458756 IBK458756:IBP458756 ILG458756:ILL458756 IVC458756:IVH458756 JEY458756:JFD458756 JOU458756:JOZ458756 JYQ458756:JYV458756 KIM458756:KIR458756 KSI458756:KSN458756 LCE458756:LCJ458756 LMA458756:LMF458756 LVW458756:LWB458756 MFS458756:MFX458756 MPO458756:MPT458756 MZK458756:MZP458756 NJG458756:NJL458756 NTC458756:NTH458756 OCY458756:ODD458756 OMU458756:OMZ458756 OWQ458756:OWV458756 PGM458756:PGR458756 PQI458756:PQN458756 QAE458756:QAJ458756 QKA458756:QKF458756 QTW458756:QUB458756 RDS458756:RDX458756 RNO458756:RNT458756 RXK458756:RXP458756 SHG458756:SHL458756 SRC458756:SRH458756 TAY458756:TBD458756 TKU458756:TKZ458756 TUQ458756:TUV458756 UEM458756:UER458756 UOI458756:UON458756 UYE458756:UYJ458756 VIA458756:VIF458756 VRW458756:VSB458756 WBS458756:WBX458756 WLO458756:WLT458756 WVK458756:WVP458756 C524292:H524292 IY524292:JD524292 SU524292:SZ524292 ACQ524292:ACV524292 AMM524292:AMR524292 AWI524292:AWN524292 BGE524292:BGJ524292 BQA524292:BQF524292 BZW524292:CAB524292 CJS524292:CJX524292 CTO524292:CTT524292 DDK524292:DDP524292 DNG524292:DNL524292 DXC524292:DXH524292 EGY524292:EHD524292 EQU524292:EQZ524292 FAQ524292:FAV524292 FKM524292:FKR524292 FUI524292:FUN524292 GEE524292:GEJ524292 GOA524292:GOF524292 GXW524292:GYB524292 HHS524292:HHX524292 HRO524292:HRT524292 IBK524292:IBP524292 ILG524292:ILL524292 IVC524292:IVH524292 JEY524292:JFD524292 JOU524292:JOZ524292 JYQ524292:JYV524292 KIM524292:KIR524292 KSI524292:KSN524292 LCE524292:LCJ524292 LMA524292:LMF524292 LVW524292:LWB524292 MFS524292:MFX524292 MPO524292:MPT524292 MZK524292:MZP524292 NJG524292:NJL524292 NTC524292:NTH524292 OCY524292:ODD524292 OMU524292:OMZ524292 OWQ524292:OWV524292 PGM524292:PGR524292 PQI524292:PQN524292 QAE524292:QAJ524292 QKA524292:QKF524292 QTW524292:QUB524292 RDS524292:RDX524292 RNO524292:RNT524292 RXK524292:RXP524292 SHG524292:SHL524292 SRC524292:SRH524292 TAY524292:TBD524292 TKU524292:TKZ524292 TUQ524292:TUV524292 UEM524292:UER524292 UOI524292:UON524292 UYE524292:UYJ524292 VIA524292:VIF524292 VRW524292:VSB524292 WBS524292:WBX524292 WLO524292:WLT524292 WVK524292:WVP524292 C589828:H589828 IY589828:JD589828 SU589828:SZ589828 ACQ589828:ACV589828 AMM589828:AMR589828 AWI589828:AWN589828 BGE589828:BGJ589828 BQA589828:BQF589828 BZW589828:CAB589828 CJS589828:CJX589828 CTO589828:CTT589828 DDK589828:DDP589828 DNG589828:DNL589828 DXC589828:DXH589828 EGY589828:EHD589828 EQU589828:EQZ589828 FAQ589828:FAV589828 FKM589828:FKR589828 FUI589828:FUN589828 GEE589828:GEJ589828 GOA589828:GOF589828 GXW589828:GYB589828 HHS589828:HHX589828 HRO589828:HRT589828 IBK589828:IBP589828 ILG589828:ILL589828 IVC589828:IVH589828 JEY589828:JFD589828 JOU589828:JOZ589828 JYQ589828:JYV589828 KIM589828:KIR589828 KSI589828:KSN589828 LCE589828:LCJ589828 LMA589828:LMF589828 LVW589828:LWB589828 MFS589828:MFX589828 MPO589828:MPT589828 MZK589828:MZP589828 NJG589828:NJL589828 NTC589828:NTH589828 OCY589828:ODD589828 OMU589828:OMZ589828 OWQ589828:OWV589828 PGM589828:PGR589828 PQI589828:PQN589828 QAE589828:QAJ589828 QKA589828:QKF589828 QTW589828:QUB589828 RDS589828:RDX589828 RNO589828:RNT589828 RXK589828:RXP589828 SHG589828:SHL589828 SRC589828:SRH589828 TAY589828:TBD589828 TKU589828:TKZ589828 TUQ589828:TUV589828 UEM589828:UER589828 UOI589828:UON589828 UYE589828:UYJ589828 VIA589828:VIF589828 VRW589828:VSB589828 WBS589828:WBX589828 WLO589828:WLT589828 WVK589828:WVP589828 C655364:H655364 IY655364:JD655364 SU655364:SZ655364 ACQ655364:ACV655364 AMM655364:AMR655364 AWI655364:AWN655364 BGE655364:BGJ655364 BQA655364:BQF655364 BZW655364:CAB655364 CJS655364:CJX655364 CTO655364:CTT655364 DDK655364:DDP655364 DNG655364:DNL655364 DXC655364:DXH655364 EGY655364:EHD655364 EQU655364:EQZ655364 FAQ655364:FAV655364 FKM655364:FKR655364 FUI655364:FUN655364 GEE655364:GEJ655364 GOA655364:GOF655364 GXW655364:GYB655364 HHS655364:HHX655364 HRO655364:HRT655364 IBK655364:IBP655364 ILG655364:ILL655364 IVC655364:IVH655364 JEY655364:JFD655364 JOU655364:JOZ655364 JYQ655364:JYV655364 KIM655364:KIR655364 KSI655364:KSN655364 LCE655364:LCJ655364 LMA655364:LMF655364 LVW655364:LWB655364 MFS655364:MFX655364 MPO655364:MPT655364 MZK655364:MZP655364 NJG655364:NJL655364 NTC655364:NTH655364 OCY655364:ODD655364 OMU655364:OMZ655364 OWQ655364:OWV655364 PGM655364:PGR655364 PQI655364:PQN655364 QAE655364:QAJ655364 QKA655364:QKF655364 QTW655364:QUB655364 RDS655364:RDX655364 RNO655364:RNT655364 RXK655364:RXP655364 SHG655364:SHL655364 SRC655364:SRH655364 TAY655364:TBD655364 TKU655364:TKZ655364 TUQ655364:TUV655364 UEM655364:UER655364 UOI655364:UON655364 UYE655364:UYJ655364 VIA655364:VIF655364 VRW655364:VSB655364 WBS655364:WBX655364 WLO655364:WLT655364 WVK655364:WVP655364 C720900:H720900 IY720900:JD720900 SU720900:SZ720900 ACQ720900:ACV720900 AMM720900:AMR720900 AWI720900:AWN720900 BGE720900:BGJ720900 BQA720900:BQF720900 BZW720900:CAB720900 CJS720900:CJX720900 CTO720900:CTT720900 DDK720900:DDP720900 DNG720900:DNL720900 DXC720900:DXH720900 EGY720900:EHD720900 EQU720900:EQZ720900 FAQ720900:FAV720900 FKM720900:FKR720900 FUI720900:FUN720900 GEE720900:GEJ720900 GOA720900:GOF720900 GXW720900:GYB720900 HHS720900:HHX720900 HRO720900:HRT720900 IBK720900:IBP720900 ILG720900:ILL720900 IVC720900:IVH720900 JEY720900:JFD720900 JOU720900:JOZ720900 JYQ720900:JYV720900 KIM720900:KIR720900 KSI720900:KSN720900 LCE720900:LCJ720900 LMA720900:LMF720900 LVW720900:LWB720900 MFS720900:MFX720900 MPO720900:MPT720900 MZK720900:MZP720900 NJG720900:NJL720900 NTC720900:NTH720900 OCY720900:ODD720900 OMU720900:OMZ720900 OWQ720900:OWV720900 PGM720900:PGR720900 PQI720900:PQN720900 QAE720900:QAJ720900 QKA720900:QKF720900 QTW720900:QUB720900 RDS720900:RDX720900 RNO720900:RNT720900 RXK720900:RXP720900 SHG720900:SHL720900 SRC720900:SRH720900 TAY720900:TBD720900 TKU720900:TKZ720900 TUQ720900:TUV720900 UEM720900:UER720900 UOI720900:UON720900 UYE720900:UYJ720900 VIA720900:VIF720900 VRW720900:VSB720900 WBS720900:WBX720900 WLO720900:WLT720900 WVK720900:WVP720900 C786436:H786436 IY786436:JD786436 SU786436:SZ786436 ACQ786436:ACV786436 AMM786436:AMR786436 AWI786436:AWN786436 BGE786436:BGJ786436 BQA786436:BQF786436 BZW786436:CAB786436 CJS786436:CJX786436 CTO786436:CTT786436 DDK786436:DDP786436 DNG786436:DNL786436 DXC786436:DXH786436 EGY786436:EHD786436 EQU786436:EQZ786436 FAQ786436:FAV786436 FKM786436:FKR786436 FUI786436:FUN786436 GEE786436:GEJ786436 GOA786436:GOF786436 GXW786436:GYB786436 HHS786436:HHX786436 HRO786436:HRT786436 IBK786436:IBP786436 ILG786436:ILL786436 IVC786436:IVH786436 JEY786436:JFD786436 JOU786436:JOZ786436 JYQ786436:JYV786436 KIM786436:KIR786436 KSI786436:KSN786436 LCE786436:LCJ786436 LMA786436:LMF786436 LVW786436:LWB786436 MFS786436:MFX786436 MPO786436:MPT786436 MZK786436:MZP786436 NJG786436:NJL786436 NTC786436:NTH786436 OCY786436:ODD786436 OMU786436:OMZ786436 OWQ786436:OWV786436 PGM786436:PGR786436 PQI786436:PQN786436 QAE786436:QAJ786436 QKA786436:QKF786436 QTW786436:QUB786436 RDS786436:RDX786436 RNO786436:RNT786436 RXK786436:RXP786436 SHG786436:SHL786436 SRC786436:SRH786436 TAY786436:TBD786436 TKU786436:TKZ786436 TUQ786436:TUV786436 UEM786436:UER786436 UOI786436:UON786436 UYE786436:UYJ786436 VIA786436:VIF786436 VRW786436:VSB786436 WBS786436:WBX786436 WLO786436:WLT786436 WVK786436:WVP786436 C851972:H851972 IY851972:JD851972 SU851972:SZ851972 ACQ851972:ACV851972 AMM851972:AMR851972 AWI851972:AWN851972 BGE851972:BGJ851972 BQA851972:BQF851972 BZW851972:CAB851972 CJS851972:CJX851972 CTO851972:CTT851972 DDK851972:DDP851972 DNG851972:DNL851972 DXC851972:DXH851972 EGY851972:EHD851972 EQU851972:EQZ851972 FAQ851972:FAV851972 FKM851972:FKR851972 FUI851972:FUN851972 GEE851972:GEJ851972 GOA851972:GOF851972 GXW851972:GYB851972 HHS851972:HHX851972 HRO851972:HRT851972 IBK851972:IBP851972 ILG851972:ILL851972 IVC851972:IVH851972 JEY851972:JFD851972 JOU851972:JOZ851972 JYQ851972:JYV851972 KIM851972:KIR851972 KSI851972:KSN851972 LCE851972:LCJ851972 LMA851972:LMF851972 LVW851972:LWB851972 MFS851972:MFX851972 MPO851972:MPT851972 MZK851972:MZP851972 NJG851972:NJL851972 NTC851972:NTH851972 OCY851972:ODD851972 OMU851972:OMZ851972 OWQ851972:OWV851972 PGM851972:PGR851972 PQI851972:PQN851972 QAE851972:QAJ851972 QKA851972:QKF851972 QTW851972:QUB851972 RDS851972:RDX851972 RNO851972:RNT851972 RXK851972:RXP851972 SHG851972:SHL851972 SRC851972:SRH851972 TAY851972:TBD851972 TKU851972:TKZ851972 TUQ851972:TUV851972 UEM851972:UER851972 UOI851972:UON851972 UYE851972:UYJ851972 VIA851972:VIF851972 VRW851972:VSB851972 WBS851972:WBX851972 WLO851972:WLT851972 WVK851972:WVP851972 C917508:H917508 IY917508:JD917508 SU917508:SZ917508 ACQ917508:ACV917508 AMM917508:AMR917508 AWI917508:AWN917508 BGE917508:BGJ917508 BQA917508:BQF917508 BZW917508:CAB917508 CJS917508:CJX917508 CTO917508:CTT917508 DDK917508:DDP917508 DNG917508:DNL917508 DXC917508:DXH917508 EGY917508:EHD917508 EQU917508:EQZ917508 FAQ917508:FAV917508 FKM917508:FKR917508 FUI917508:FUN917508 GEE917508:GEJ917508 GOA917508:GOF917508 GXW917508:GYB917508 HHS917508:HHX917508 HRO917508:HRT917508 IBK917508:IBP917508 ILG917508:ILL917508 IVC917508:IVH917508 JEY917508:JFD917508 JOU917508:JOZ917508 JYQ917508:JYV917508 KIM917508:KIR917508 KSI917508:KSN917508 LCE917508:LCJ917508 LMA917508:LMF917508 LVW917508:LWB917508 MFS917508:MFX917508 MPO917508:MPT917508 MZK917508:MZP917508 NJG917508:NJL917508 NTC917508:NTH917508 OCY917508:ODD917508 OMU917508:OMZ917508 OWQ917508:OWV917508 PGM917508:PGR917508 PQI917508:PQN917508 QAE917508:QAJ917508 QKA917508:QKF917508 QTW917508:QUB917508 RDS917508:RDX917508 RNO917508:RNT917508 RXK917508:RXP917508 SHG917508:SHL917508 SRC917508:SRH917508 TAY917508:TBD917508 TKU917508:TKZ917508 TUQ917508:TUV917508 UEM917508:UER917508 UOI917508:UON917508 UYE917508:UYJ917508 VIA917508:VIF917508 VRW917508:VSB917508 WBS917508:WBX917508 WLO917508:WLT917508 WVK917508:WVP917508 C983044:H983044 IY983044:JD983044 SU983044:SZ983044 ACQ983044:ACV983044 AMM983044:AMR983044 AWI983044:AWN983044 BGE983044:BGJ983044 BQA983044:BQF983044 BZW983044:CAB983044 CJS983044:CJX983044 CTO983044:CTT983044 DDK983044:DDP983044 DNG983044:DNL983044 DXC983044:DXH983044 EGY983044:EHD983044 EQU983044:EQZ983044 FAQ983044:FAV983044 FKM983044:FKR983044 FUI983044:FUN983044 GEE983044:GEJ983044 GOA983044:GOF983044 GXW983044:GYB983044 HHS983044:HHX983044 HRO983044:HRT983044 IBK983044:IBP983044 ILG983044:ILL983044 IVC983044:IVH983044 JEY983044:JFD983044 JOU983044:JOZ983044 JYQ983044:JYV983044 KIM983044:KIR983044 KSI983044:KSN983044 LCE983044:LCJ983044 LMA983044:LMF983044 LVW983044:LWB983044 MFS983044:MFX983044 MPO983044:MPT983044 MZK983044:MZP983044 NJG983044:NJL983044 NTC983044:NTH983044 OCY983044:ODD983044 OMU983044:OMZ983044 OWQ983044:OWV983044 PGM983044:PGR983044 PQI983044:PQN983044 QAE983044:QAJ983044 QKA983044:QKF983044 QTW983044:QUB983044 RDS983044:RDX983044 RNO983044:RNT983044 RXK983044:RXP983044 SHG983044:SHL983044 SRC983044:SRH983044 TAY983044:TBD983044 TKU983044:TKZ983044 TUQ983044:TUV983044 UEM983044:UER983044 UOI983044:UON983044 UYE983044:UYJ983044 VIA983044:VIF983044 VRW983044:VSB983044 WBS983044:WBX983044 WLO983044:WLT983044 WVK983044:WVP983044" xr:uid="{00000000-0002-0000-0000-000001000000}">
      <formula1>"内服,注射,外用"</formula1>
    </dataValidation>
  </dataValidations>
  <pageMargins left="0.70866141732283472" right="0.70866141732283472" top="0.74803149606299213" bottom="0.74803149606299213" header="0.31496062992125984" footer="0.31496062992125984"/>
  <pageSetup paperSize="9" scale="73" fitToHeight="0" orientation="portrait" r:id="rId1"/>
  <headerFooter>
    <oddFooter>&amp;C&amp;"Meiryo UI,標準"&amp;10&amp;P / &amp;N ページ</oddFooter>
  </headerFooter>
  <rowBreaks count="4" manualBreakCount="4">
    <brk id="30" max="7" man="1"/>
    <brk id="58" max="7" man="1"/>
    <brk id="88" max="7" man="1"/>
    <brk id="112"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48"/>
  <sheetViews>
    <sheetView view="pageBreakPreview" topLeftCell="A18" zoomScaleNormal="100" zoomScaleSheetLayoutView="100" workbookViewId="0"/>
  </sheetViews>
  <sheetFormatPr defaultColWidth="3.125" defaultRowHeight="15.75"/>
  <cols>
    <col min="1" max="1" width="3.625" style="30" customWidth="1"/>
    <col min="2" max="2" width="5.375" style="30" customWidth="1"/>
    <col min="3" max="3" width="7.125" style="30" customWidth="1"/>
    <col min="4" max="4" width="9" style="30" customWidth="1"/>
    <col min="5" max="5" width="4" style="30" customWidth="1"/>
    <col min="6" max="6" width="3.125" style="30" customWidth="1"/>
    <col min="7" max="7" width="12.875" style="30" customWidth="1"/>
    <col min="8" max="8" width="3.125" style="30" customWidth="1"/>
    <col min="9" max="9" width="12.875" style="30" customWidth="1"/>
    <col min="10" max="10" width="3.125" style="30" customWidth="1"/>
    <col min="11" max="11" width="12.875" style="30" customWidth="1"/>
    <col min="12" max="12" width="3.125" style="30" customWidth="1"/>
    <col min="13" max="13" width="3.625" style="30" customWidth="1"/>
    <col min="14" max="14" width="2.625" style="30" customWidth="1"/>
    <col min="15" max="15" width="5.625" style="30" customWidth="1"/>
    <col min="16" max="16" width="3.125" style="30" customWidth="1"/>
    <col min="17" max="17" width="10.625" style="30" customWidth="1"/>
    <col min="18" max="18" width="6.875" style="30" customWidth="1"/>
    <col min="19" max="256" width="3.125" style="30"/>
    <col min="257" max="257" width="3.625" style="30" customWidth="1"/>
    <col min="258" max="258" width="5.375" style="30" customWidth="1"/>
    <col min="259" max="259" width="7.125" style="30" customWidth="1"/>
    <col min="260" max="260" width="9" style="30" customWidth="1"/>
    <col min="261" max="261" width="4" style="30" customWidth="1"/>
    <col min="262" max="262" width="3.125" style="30" customWidth="1"/>
    <col min="263" max="263" width="12.875" style="30" customWidth="1"/>
    <col min="264" max="264" width="3.125" style="30" customWidth="1"/>
    <col min="265" max="265" width="12.875" style="30" customWidth="1"/>
    <col min="266" max="266" width="3.125" style="30" customWidth="1"/>
    <col min="267" max="267" width="12.875" style="30" customWidth="1"/>
    <col min="268" max="268" width="3.125" style="30" customWidth="1"/>
    <col min="269" max="269" width="3.625" style="30" customWidth="1"/>
    <col min="270" max="270" width="2.625" style="30" customWidth="1"/>
    <col min="271" max="271" width="5.625" style="30" customWidth="1"/>
    <col min="272" max="272" width="3.125" style="30" customWidth="1"/>
    <col min="273" max="273" width="10.625" style="30" customWidth="1"/>
    <col min="274" max="274" width="6.875" style="30" customWidth="1"/>
    <col min="275" max="512" width="3.125" style="30"/>
    <col min="513" max="513" width="3.625" style="30" customWidth="1"/>
    <col min="514" max="514" width="5.375" style="30" customWidth="1"/>
    <col min="515" max="515" width="7.125" style="30" customWidth="1"/>
    <col min="516" max="516" width="9" style="30" customWidth="1"/>
    <col min="517" max="517" width="4" style="30" customWidth="1"/>
    <col min="518" max="518" width="3.125" style="30" customWidth="1"/>
    <col min="519" max="519" width="12.875" style="30" customWidth="1"/>
    <col min="520" max="520" width="3.125" style="30" customWidth="1"/>
    <col min="521" max="521" width="12.875" style="30" customWidth="1"/>
    <col min="522" max="522" width="3.125" style="30" customWidth="1"/>
    <col min="523" max="523" width="12.875" style="30" customWidth="1"/>
    <col min="524" max="524" width="3.125" style="30" customWidth="1"/>
    <col min="525" max="525" width="3.625" style="30" customWidth="1"/>
    <col min="526" max="526" width="2.625" style="30" customWidth="1"/>
    <col min="527" max="527" width="5.625" style="30" customWidth="1"/>
    <col min="528" max="528" width="3.125" style="30" customWidth="1"/>
    <col min="529" max="529" width="10.625" style="30" customWidth="1"/>
    <col min="530" max="530" width="6.875" style="30" customWidth="1"/>
    <col min="531" max="768" width="3.125" style="30"/>
    <col min="769" max="769" width="3.625" style="30" customWidth="1"/>
    <col min="770" max="770" width="5.375" style="30" customWidth="1"/>
    <col min="771" max="771" width="7.125" style="30" customWidth="1"/>
    <col min="772" max="772" width="9" style="30" customWidth="1"/>
    <col min="773" max="773" width="4" style="30" customWidth="1"/>
    <col min="774" max="774" width="3.125" style="30" customWidth="1"/>
    <col min="775" max="775" width="12.875" style="30" customWidth="1"/>
    <col min="776" max="776" width="3.125" style="30" customWidth="1"/>
    <col min="777" max="777" width="12.875" style="30" customWidth="1"/>
    <col min="778" max="778" width="3.125" style="30" customWidth="1"/>
    <col min="779" max="779" width="12.875" style="30" customWidth="1"/>
    <col min="780" max="780" width="3.125" style="30" customWidth="1"/>
    <col min="781" max="781" width="3.625" style="30" customWidth="1"/>
    <col min="782" max="782" width="2.625" style="30" customWidth="1"/>
    <col min="783" max="783" width="5.625" style="30" customWidth="1"/>
    <col min="784" max="784" width="3.125" style="30" customWidth="1"/>
    <col min="785" max="785" width="10.625" style="30" customWidth="1"/>
    <col min="786" max="786" width="6.875" style="30" customWidth="1"/>
    <col min="787" max="1024" width="3.125" style="30"/>
    <col min="1025" max="1025" width="3.625" style="30" customWidth="1"/>
    <col min="1026" max="1026" width="5.375" style="30" customWidth="1"/>
    <col min="1027" max="1027" width="7.125" style="30" customWidth="1"/>
    <col min="1028" max="1028" width="9" style="30" customWidth="1"/>
    <col min="1029" max="1029" width="4" style="30" customWidth="1"/>
    <col min="1030" max="1030" width="3.125" style="30" customWidth="1"/>
    <col min="1031" max="1031" width="12.875" style="30" customWidth="1"/>
    <col min="1032" max="1032" width="3.125" style="30" customWidth="1"/>
    <col min="1033" max="1033" width="12.875" style="30" customWidth="1"/>
    <col min="1034" max="1034" width="3.125" style="30" customWidth="1"/>
    <col min="1035" max="1035" width="12.875" style="30" customWidth="1"/>
    <col min="1036" max="1036" width="3.125" style="30" customWidth="1"/>
    <col min="1037" max="1037" width="3.625" style="30" customWidth="1"/>
    <col min="1038" max="1038" width="2.625" style="30" customWidth="1"/>
    <col min="1039" max="1039" width="5.625" style="30" customWidth="1"/>
    <col min="1040" max="1040" width="3.125" style="30" customWidth="1"/>
    <col min="1041" max="1041" width="10.625" style="30" customWidth="1"/>
    <col min="1042" max="1042" width="6.875" style="30" customWidth="1"/>
    <col min="1043" max="1280" width="3.125" style="30"/>
    <col min="1281" max="1281" width="3.625" style="30" customWidth="1"/>
    <col min="1282" max="1282" width="5.375" style="30" customWidth="1"/>
    <col min="1283" max="1283" width="7.125" style="30" customWidth="1"/>
    <col min="1284" max="1284" width="9" style="30" customWidth="1"/>
    <col min="1285" max="1285" width="4" style="30" customWidth="1"/>
    <col min="1286" max="1286" width="3.125" style="30" customWidth="1"/>
    <col min="1287" max="1287" width="12.875" style="30" customWidth="1"/>
    <col min="1288" max="1288" width="3.125" style="30" customWidth="1"/>
    <col min="1289" max="1289" width="12.875" style="30" customWidth="1"/>
    <col min="1290" max="1290" width="3.125" style="30" customWidth="1"/>
    <col min="1291" max="1291" width="12.875" style="30" customWidth="1"/>
    <col min="1292" max="1292" width="3.125" style="30" customWidth="1"/>
    <col min="1293" max="1293" width="3.625" style="30" customWidth="1"/>
    <col min="1294" max="1294" width="2.625" style="30" customWidth="1"/>
    <col min="1295" max="1295" width="5.625" style="30" customWidth="1"/>
    <col min="1296" max="1296" width="3.125" style="30" customWidth="1"/>
    <col min="1297" max="1297" width="10.625" style="30" customWidth="1"/>
    <col min="1298" max="1298" width="6.875" style="30" customWidth="1"/>
    <col min="1299" max="1536" width="3.125" style="30"/>
    <col min="1537" max="1537" width="3.625" style="30" customWidth="1"/>
    <col min="1538" max="1538" width="5.375" style="30" customWidth="1"/>
    <col min="1539" max="1539" width="7.125" style="30" customWidth="1"/>
    <col min="1540" max="1540" width="9" style="30" customWidth="1"/>
    <col min="1541" max="1541" width="4" style="30" customWidth="1"/>
    <col min="1542" max="1542" width="3.125" style="30" customWidth="1"/>
    <col min="1543" max="1543" width="12.875" style="30" customWidth="1"/>
    <col min="1544" max="1544" width="3.125" style="30" customWidth="1"/>
    <col min="1545" max="1545" width="12.875" style="30" customWidth="1"/>
    <col min="1546" max="1546" width="3.125" style="30" customWidth="1"/>
    <col min="1547" max="1547" width="12.875" style="30" customWidth="1"/>
    <col min="1548" max="1548" width="3.125" style="30" customWidth="1"/>
    <col min="1549" max="1549" width="3.625" style="30" customWidth="1"/>
    <col min="1550" max="1550" width="2.625" style="30" customWidth="1"/>
    <col min="1551" max="1551" width="5.625" style="30" customWidth="1"/>
    <col min="1552" max="1552" width="3.125" style="30" customWidth="1"/>
    <col min="1553" max="1553" width="10.625" style="30" customWidth="1"/>
    <col min="1554" max="1554" width="6.875" style="30" customWidth="1"/>
    <col min="1555" max="1792" width="3.125" style="30"/>
    <col min="1793" max="1793" width="3.625" style="30" customWidth="1"/>
    <col min="1794" max="1794" width="5.375" style="30" customWidth="1"/>
    <col min="1795" max="1795" width="7.125" style="30" customWidth="1"/>
    <col min="1796" max="1796" width="9" style="30" customWidth="1"/>
    <col min="1797" max="1797" width="4" style="30" customWidth="1"/>
    <col min="1798" max="1798" width="3.125" style="30" customWidth="1"/>
    <col min="1799" max="1799" width="12.875" style="30" customWidth="1"/>
    <col min="1800" max="1800" width="3.125" style="30" customWidth="1"/>
    <col min="1801" max="1801" width="12.875" style="30" customWidth="1"/>
    <col min="1802" max="1802" width="3.125" style="30" customWidth="1"/>
    <col min="1803" max="1803" width="12.875" style="30" customWidth="1"/>
    <col min="1804" max="1804" width="3.125" style="30" customWidth="1"/>
    <col min="1805" max="1805" width="3.625" style="30" customWidth="1"/>
    <col min="1806" max="1806" width="2.625" style="30" customWidth="1"/>
    <col min="1807" max="1807" width="5.625" style="30" customWidth="1"/>
    <col min="1808" max="1808" width="3.125" style="30" customWidth="1"/>
    <col min="1809" max="1809" width="10.625" style="30" customWidth="1"/>
    <col min="1810" max="1810" width="6.875" style="30" customWidth="1"/>
    <col min="1811" max="2048" width="3.125" style="30"/>
    <col min="2049" max="2049" width="3.625" style="30" customWidth="1"/>
    <col min="2050" max="2050" width="5.375" style="30" customWidth="1"/>
    <col min="2051" max="2051" width="7.125" style="30" customWidth="1"/>
    <col min="2052" max="2052" width="9" style="30" customWidth="1"/>
    <col min="2053" max="2053" width="4" style="30" customWidth="1"/>
    <col min="2054" max="2054" width="3.125" style="30" customWidth="1"/>
    <col min="2055" max="2055" width="12.875" style="30" customWidth="1"/>
    <col min="2056" max="2056" width="3.125" style="30" customWidth="1"/>
    <col min="2057" max="2057" width="12.875" style="30" customWidth="1"/>
    <col min="2058" max="2058" width="3.125" style="30" customWidth="1"/>
    <col min="2059" max="2059" width="12.875" style="30" customWidth="1"/>
    <col min="2060" max="2060" width="3.125" style="30" customWidth="1"/>
    <col min="2061" max="2061" width="3.625" style="30" customWidth="1"/>
    <col min="2062" max="2062" width="2.625" style="30" customWidth="1"/>
    <col min="2063" max="2063" width="5.625" style="30" customWidth="1"/>
    <col min="2064" max="2064" width="3.125" style="30" customWidth="1"/>
    <col min="2065" max="2065" width="10.625" style="30" customWidth="1"/>
    <col min="2066" max="2066" width="6.875" style="30" customWidth="1"/>
    <col min="2067" max="2304" width="3.125" style="30"/>
    <col min="2305" max="2305" width="3.625" style="30" customWidth="1"/>
    <col min="2306" max="2306" width="5.375" style="30" customWidth="1"/>
    <col min="2307" max="2307" width="7.125" style="30" customWidth="1"/>
    <col min="2308" max="2308" width="9" style="30" customWidth="1"/>
    <col min="2309" max="2309" width="4" style="30" customWidth="1"/>
    <col min="2310" max="2310" width="3.125" style="30" customWidth="1"/>
    <col min="2311" max="2311" width="12.875" style="30" customWidth="1"/>
    <col min="2312" max="2312" width="3.125" style="30" customWidth="1"/>
    <col min="2313" max="2313" width="12.875" style="30" customWidth="1"/>
    <col min="2314" max="2314" width="3.125" style="30" customWidth="1"/>
    <col min="2315" max="2315" width="12.875" style="30" customWidth="1"/>
    <col min="2316" max="2316" width="3.125" style="30" customWidth="1"/>
    <col min="2317" max="2317" width="3.625" style="30" customWidth="1"/>
    <col min="2318" max="2318" width="2.625" style="30" customWidth="1"/>
    <col min="2319" max="2319" width="5.625" style="30" customWidth="1"/>
    <col min="2320" max="2320" width="3.125" style="30" customWidth="1"/>
    <col min="2321" max="2321" width="10.625" style="30" customWidth="1"/>
    <col min="2322" max="2322" width="6.875" style="30" customWidth="1"/>
    <col min="2323" max="2560" width="3.125" style="30"/>
    <col min="2561" max="2561" width="3.625" style="30" customWidth="1"/>
    <col min="2562" max="2562" width="5.375" style="30" customWidth="1"/>
    <col min="2563" max="2563" width="7.125" style="30" customWidth="1"/>
    <col min="2564" max="2564" width="9" style="30" customWidth="1"/>
    <col min="2565" max="2565" width="4" style="30" customWidth="1"/>
    <col min="2566" max="2566" width="3.125" style="30" customWidth="1"/>
    <col min="2567" max="2567" width="12.875" style="30" customWidth="1"/>
    <col min="2568" max="2568" width="3.125" style="30" customWidth="1"/>
    <col min="2569" max="2569" width="12.875" style="30" customWidth="1"/>
    <col min="2570" max="2570" width="3.125" style="30" customWidth="1"/>
    <col min="2571" max="2571" width="12.875" style="30" customWidth="1"/>
    <col min="2572" max="2572" width="3.125" style="30" customWidth="1"/>
    <col min="2573" max="2573" width="3.625" style="30" customWidth="1"/>
    <col min="2574" max="2574" width="2.625" style="30" customWidth="1"/>
    <col min="2575" max="2575" width="5.625" style="30" customWidth="1"/>
    <col min="2576" max="2576" width="3.125" style="30" customWidth="1"/>
    <col min="2577" max="2577" width="10.625" style="30" customWidth="1"/>
    <col min="2578" max="2578" width="6.875" style="30" customWidth="1"/>
    <col min="2579" max="2816" width="3.125" style="30"/>
    <col min="2817" max="2817" width="3.625" style="30" customWidth="1"/>
    <col min="2818" max="2818" width="5.375" style="30" customWidth="1"/>
    <col min="2819" max="2819" width="7.125" style="30" customWidth="1"/>
    <col min="2820" max="2820" width="9" style="30" customWidth="1"/>
    <col min="2821" max="2821" width="4" style="30" customWidth="1"/>
    <col min="2822" max="2822" width="3.125" style="30" customWidth="1"/>
    <col min="2823" max="2823" width="12.875" style="30" customWidth="1"/>
    <col min="2824" max="2824" width="3.125" style="30" customWidth="1"/>
    <col min="2825" max="2825" width="12.875" style="30" customWidth="1"/>
    <col min="2826" max="2826" width="3.125" style="30" customWidth="1"/>
    <col min="2827" max="2827" width="12.875" style="30" customWidth="1"/>
    <col min="2828" max="2828" width="3.125" style="30" customWidth="1"/>
    <col min="2829" max="2829" width="3.625" style="30" customWidth="1"/>
    <col min="2830" max="2830" width="2.625" style="30" customWidth="1"/>
    <col min="2831" max="2831" width="5.625" style="30" customWidth="1"/>
    <col min="2832" max="2832" width="3.125" style="30" customWidth="1"/>
    <col min="2833" max="2833" width="10.625" style="30" customWidth="1"/>
    <col min="2834" max="2834" width="6.875" style="30" customWidth="1"/>
    <col min="2835" max="3072" width="3.125" style="30"/>
    <col min="3073" max="3073" width="3.625" style="30" customWidth="1"/>
    <col min="3074" max="3074" width="5.375" style="30" customWidth="1"/>
    <col min="3075" max="3075" width="7.125" style="30" customWidth="1"/>
    <col min="3076" max="3076" width="9" style="30" customWidth="1"/>
    <col min="3077" max="3077" width="4" style="30" customWidth="1"/>
    <col min="3078" max="3078" width="3.125" style="30" customWidth="1"/>
    <col min="3079" max="3079" width="12.875" style="30" customWidth="1"/>
    <col min="3080" max="3080" width="3.125" style="30" customWidth="1"/>
    <col min="3081" max="3081" width="12.875" style="30" customWidth="1"/>
    <col min="3082" max="3082" width="3.125" style="30" customWidth="1"/>
    <col min="3083" max="3083" width="12.875" style="30" customWidth="1"/>
    <col min="3084" max="3084" width="3.125" style="30" customWidth="1"/>
    <col min="3085" max="3085" width="3.625" style="30" customWidth="1"/>
    <col min="3086" max="3086" width="2.625" style="30" customWidth="1"/>
    <col min="3087" max="3087" width="5.625" style="30" customWidth="1"/>
    <col min="3088" max="3088" width="3.125" style="30" customWidth="1"/>
    <col min="3089" max="3089" width="10.625" style="30" customWidth="1"/>
    <col min="3090" max="3090" width="6.875" style="30" customWidth="1"/>
    <col min="3091" max="3328" width="3.125" style="30"/>
    <col min="3329" max="3329" width="3.625" style="30" customWidth="1"/>
    <col min="3330" max="3330" width="5.375" style="30" customWidth="1"/>
    <col min="3331" max="3331" width="7.125" style="30" customWidth="1"/>
    <col min="3332" max="3332" width="9" style="30" customWidth="1"/>
    <col min="3333" max="3333" width="4" style="30" customWidth="1"/>
    <col min="3334" max="3334" width="3.125" style="30" customWidth="1"/>
    <col min="3335" max="3335" width="12.875" style="30" customWidth="1"/>
    <col min="3336" max="3336" width="3.125" style="30" customWidth="1"/>
    <col min="3337" max="3337" width="12.875" style="30" customWidth="1"/>
    <col min="3338" max="3338" width="3.125" style="30" customWidth="1"/>
    <col min="3339" max="3339" width="12.875" style="30" customWidth="1"/>
    <col min="3340" max="3340" width="3.125" style="30" customWidth="1"/>
    <col min="3341" max="3341" width="3.625" style="30" customWidth="1"/>
    <col min="3342" max="3342" width="2.625" style="30" customWidth="1"/>
    <col min="3343" max="3343" width="5.625" style="30" customWidth="1"/>
    <col min="3344" max="3344" width="3.125" style="30" customWidth="1"/>
    <col min="3345" max="3345" width="10.625" style="30" customWidth="1"/>
    <col min="3346" max="3346" width="6.875" style="30" customWidth="1"/>
    <col min="3347" max="3584" width="3.125" style="30"/>
    <col min="3585" max="3585" width="3.625" style="30" customWidth="1"/>
    <col min="3586" max="3586" width="5.375" style="30" customWidth="1"/>
    <col min="3587" max="3587" width="7.125" style="30" customWidth="1"/>
    <col min="3588" max="3588" width="9" style="30" customWidth="1"/>
    <col min="3589" max="3589" width="4" style="30" customWidth="1"/>
    <col min="3590" max="3590" width="3.125" style="30" customWidth="1"/>
    <col min="3591" max="3591" width="12.875" style="30" customWidth="1"/>
    <col min="3592" max="3592" width="3.125" style="30" customWidth="1"/>
    <col min="3593" max="3593" width="12.875" style="30" customWidth="1"/>
    <col min="3594" max="3594" width="3.125" style="30" customWidth="1"/>
    <col min="3595" max="3595" width="12.875" style="30" customWidth="1"/>
    <col min="3596" max="3596" width="3.125" style="30" customWidth="1"/>
    <col min="3597" max="3597" width="3.625" style="30" customWidth="1"/>
    <col min="3598" max="3598" width="2.625" style="30" customWidth="1"/>
    <col min="3599" max="3599" width="5.625" style="30" customWidth="1"/>
    <col min="3600" max="3600" width="3.125" style="30" customWidth="1"/>
    <col min="3601" max="3601" width="10.625" style="30" customWidth="1"/>
    <col min="3602" max="3602" width="6.875" style="30" customWidth="1"/>
    <col min="3603" max="3840" width="3.125" style="30"/>
    <col min="3841" max="3841" width="3.625" style="30" customWidth="1"/>
    <col min="3842" max="3842" width="5.375" style="30" customWidth="1"/>
    <col min="3843" max="3843" width="7.125" style="30" customWidth="1"/>
    <col min="3844" max="3844" width="9" style="30" customWidth="1"/>
    <col min="3845" max="3845" width="4" style="30" customWidth="1"/>
    <col min="3846" max="3846" width="3.125" style="30" customWidth="1"/>
    <col min="3847" max="3847" width="12.875" style="30" customWidth="1"/>
    <col min="3848" max="3848" width="3.125" style="30" customWidth="1"/>
    <col min="3849" max="3849" width="12.875" style="30" customWidth="1"/>
    <col min="3850" max="3850" width="3.125" style="30" customWidth="1"/>
    <col min="3851" max="3851" width="12.875" style="30" customWidth="1"/>
    <col min="3852" max="3852" width="3.125" style="30" customWidth="1"/>
    <col min="3853" max="3853" width="3.625" style="30" customWidth="1"/>
    <col min="3854" max="3854" width="2.625" style="30" customWidth="1"/>
    <col min="3855" max="3855" width="5.625" style="30" customWidth="1"/>
    <col min="3856" max="3856" width="3.125" style="30" customWidth="1"/>
    <col min="3857" max="3857" width="10.625" style="30" customWidth="1"/>
    <col min="3858" max="3858" width="6.875" style="30" customWidth="1"/>
    <col min="3859" max="4096" width="3.125" style="30"/>
    <col min="4097" max="4097" width="3.625" style="30" customWidth="1"/>
    <col min="4098" max="4098" width="5.375" style="30" customWidth="1"/>
    <col min="4099" max="4099" width="7.125" style="30" customWidth="1"/>
    <col min="4100" max="4100" width="9" style="30" customWidth="1"/>
    <col min="4101" max="4101" width="4" style="30" customWidth="1"/>
    <col min="4102" max="4102" width="3.125" style="30" customWidth="1"/>
    <col min="4103" max="4103" width="12.875" style="30" customWidth="1"/>
    <col min="4104" max="4104" width="3.125" style="30" customWidth="1"/>
    <col min="4105" max="4105" width="12.875" style="30" customWidth="1"/>
    <col min="4106" max="4106" width="3.125" style="30" customWidth="1"/>
    <col min="4107" max="4107" width="12.875" style="30" customWidth="1"/>
    <col min="4108" max="4108" width="3.125" style="30" customWidth="1"/>
    <col min="4109" max="4109" width="3.625" style="30" customWidth="1"/>
    <col min="4110" max="4110" width="2.625" style="30" customWidth="1"/>
    <col min="4111" max="4111" width="5.625" style="30" customWidth="1"/>
    <col min="4112" max="4112" width="3.125" style="30" customWidth="1"/>
    <col min="4113" max="4113" width="10.625" style="30" customWidth="1"/>
    <col min="4114" max="4114" width="6.875" style="30" customWidth="1"/>
    <col min="4115" max="4352" width="3.125" style="30"/>
    <col min="4353" max="4353" width="3.625" style="30" customWidth="1"/>
    <col min="4354" max="4354" width="5.375" style="30" customWidth="1"/>
    <col min="4355" max="4355" width="7.125" style="30" customWidth="1"/>
    <col min="4356" max="4356" width="9" style="30" customWidth="1"/>
    <col min="4357" max="4357" width="4" style="30" customWidth="1"/>
    <col min="4358" max="4358" width="3.125" style="30" customWidth="1"/>
    <col min="4359" max="4359" width="12.875" style="30" customWidth="1"/>
    <col min="4360" max="4360" width="3.125" style="30" customWidth="1"/>
    <col min="4361" max="4361" width="12.875" style="30" customWidth="1"/>
    <col min="4362" max="4362" width="3.125" style="30" customWidth="1"/>
    <col min="4363" max="4363" width="12.875" style="30" customWidth="1"/>
    <col min="4364" max="4364" width="3.125" style="30" customWidth="1"/>
    <col min="4365" max="4365" width="3.625" style="30" customWidth="1"/>
    <col min="4366" max="4366" width="2.625" style="30" customWidth="1"/>
    <col min="4367" max="4367" width="5.625" style="30" customWidth="1"/>
    <col min="4368" max="4368" width="3.125" style="30" customWidth="1"/>
    <col min="4369" max="4369" width="10.625" style="30" customWidth="1"/>
    <col min="4370" max="4370" width="6.875" style="30" customWidth="1"/>
    <col min="4371" max="4608" width="3.125" style="30"/>
    <col min="4609" max="4609" width="3.625" style="30" customWidth="1"/>
    <col min="4610" max="4610" width="5.375" style="30" customWidth="1"/>
    <col min="4611" max="4611" width="7.125" style="30" customWidth="1"/>
    <col min="4612" max="4612" width="9" style="30" customWidth="1"/>
    <col min="4613" max="4613" width="4" style="30" customWidth="1"/>
    <col min="4614" max="4614" width="3.125" style="30" customWidth="1"/>
    <col min="4615" max="4615" width="12.875" style="30" customWidth="1"/>
    <col min="4616" max="4616" width="3.125" style="30" customWidth="1"/>
    <col min="4617" max="4617" width="12.875" style="30" customWidth="1"/>
    <col min="4618" max="4618" width="3.125" style="30" customWidth="1"/>
    <col min="4619" max="4619" width="12.875" style="30" customWidth="1"/>
    <col min="4620" max="4620" width="3.125" style="30" customWidth="1"/>
    <col min="4621" max="4621" width="3.625" style="30" customWidth="1"/>
    <col min="4622" max="4622" width="2.625" style="30" customWidth="1"/>
    <col min="4623" max="4623" width="5.625" style="30" customWidth="1"/>
    <col min="4624" max="4624" width="3.125" style="30" customWidth="1"/>
    <col min="4625" max="4625" width="10.625" style="30" customWidth="1"/>
    <col min="4626" max="4626" width="6.875" style="30" customWidth="1"/>
    <col min="4627" max="4864" width="3.125" style="30"/>
    <col min="4865" max="4865" width="3.625" style="30" customWidth="1"/>
    <col min="4866" max="4866" width="5.375" style="30" customWidth="1"/>
    <col min="4867" max="4867" width="7.125" style="30" customWidth="1"/>
    <col min="4868" max="4868" width="9" style="30" customWidth="1"/>
    <col min="4869" max="4869" width="4" style="30" customWidth="1"/>
    <col min="4870" max="4870" width="3.125" style="30" customWidth="1"/>
    <col min="4871" max="4871" width="12.875" style="30" customWidth="1"/>
    <col min="4872" max="4872" width="3.125" style="30" customWidth="1"/>
    <col min="4873" max="4873" width="12.875" style="30" customWidth="1"/>
    <col min="4874" max="4874" width="3.125" style="30" customWidth="1"/>
    <col min="4875" max="4875" width="12.875" style="30" customWidth="1"/>
    <col min="4876" max="4876" width="3.125" style="30" customWidth="1"/>
    <col min="4877" max="4877" width="3.625" style="30" customWidth="1"/>
    <col min="4878" max="4878" width="2.625" style="30" customWidth="1"/>
    <col min="4879" max="4879" width="5.625" style="30" customWidth="1"/>
    <col min="4880" max="4880" width="3.125" style="30" customWidth="1"/>
    <col min="4881" max="4881" width="10.625" style="30" customWidth="1"/>
    <col min="4882" max="4882" width="6.875" style="30" customWidth="1"/>
    <col min="4883" max="5120" width="3.125" style="30"/>
    <col min="5121" max="5121" width="3.625" style="30" customWidth="1"/>
    <col min="5122" max="5122" width="5.375" style="30" customWidth="1"/>
    <col min="5123" max="5123" width="7.125" style="30" customWidth="1"/>
    <col min="5124" max="5124" width="9" style="30" customWidth="1"/>
    <col min="5125" max="5125" width="4" style="30" customWidth="1"/>
    <col min="5126" max="5126" width="3.125" style="30" customWidth="1"/>
    <col min="5127" max="5127" width="12.875" style="30" customWidth="1"/>
    <col min="5128" max="5128" width="3.125" style="30" customWidth="1"/>
    <col min="5129" max="5129" width="12.875" style="30" customWidth="1"/>
    <col min="5130" max="5130" width="3.125" style="30" customWidth="1"/>
    <col min="5131" max="5131" width="12.875" style="30" customWidth="1"/>
    <col min="5132" max="5132" width="3.125" style="30" customWidth="1"/>
    <col min="5133" max="5133" width="3.625" style="30" customWidth="1"/>
    <col min="5134" max="5134" width="2.625" style="30" customWidth="1"/>
    <col min="5135" max="5135" width="5.625" style="30" customWidth="1"/>
    <col min="5136" max="5136" width="3.125" style="30" customWidth="1"/>
    <col min="5137" max="5137" width="10.625" style="30" customWidth="1"/>
    <col min="5138" max="5138" width="6.875" style="30" customWidth="1"/>
    <col min="5139" max="5376" width="3.125" style="30"/>
    <col min="5377" max="5377" width="3.625" style="30" customWidth="1"/>
    <col min="5378" max="5378" width="5.375" style="30" customWidth="1"/>
    <col min="5379" max="5379" width="7.125" style="30" customWidth="1"/>
    <col min="5380" max="5380" width="9" style="30" customWidth="1"/>
    <col min="5381" max="5381" width="4" style="30" customWidth="1"/>
    <col min="5382" max="5382" width="3.125" style="30" customWidth="1"/>
    <col min="5383" max="5383" width="12.875" style="30" customWidth="1"/>
    <col min="5384" max="5384" width="3.125" style="30" customWidth="1"/>
    <col min="5385" max="5385" width="12.875" style="30" customWidth="1"/>
    <col min="5386" max="5386" width="3.125" style="30" customWidth="1"/>
    <col min="5387" max="5387" width="12.875" style="30" customWidth="1"/>
    <col min="5388" max="5388" width="3.125" style="30" customWidth="1"/>
    <col min="5389" max="5389" width="3.625" style="30" customWidth="1"/>
    <col min="5390" max="5390" width="2.625" style="30" customWidth="1"/>
    <col min="5391" max="5391" width="5.625" style="30" customWidth="1"/>
    <col min="5392" max="5392" width="3.125" style="30" customWidth="1"/>
    <col min="5393" max="5393" width="10.625" style="30" customWidth="1"/>
    <col min="5394" max="5394" width="6.875" style="30" customWidth="1"/>
    <col min="5395" max="5632" width="3.125" style="30"/>
    <col min="5633" max="5633" width="3.625" style="30" customWidth="1"/>
    <col min="5634" max="5634" width="5.375" style="30" customWidth="1"/>
    <col min="5635" max="5635" width="7.125" style="30" customWidth="1"/>
    <col min="5636" max="5636" width="9" style="30" customWidth="1"/>
    <col min="5637" max="5637" width="4" style="30" customWidth="1"/>
    <col min="5638" max="5638" width="3.125" style="30" customWidth="1"/>
    <col min="5639" max="5639" width="12.875" style="30" customWidth="1"/>
    <col min="5640" max="5640" width="3.125" style="30" customWidth="1"/>
    <col min="5641" max="5641" width="12.875" style="30" customWidth="1"/>
    <col min="5642" max="5642" width="3.125" style="30" customWidth="1"/>
    <col min="5643" max="5643" width="12.875" style="30" customWidth="1"/>
    <col min="5644" max="5644" width="3.125" style="30" customWidth="1"/>
    <col min="5645" max="5645" width="3.625" style="30" customWidth="1"/>
    <col min="5646" max="5646" width="2.625" style="30" customWidth="1"/>
    <col min="5647" max="5647" width="5.625" style="30" customWidth="1"/>
    <col min="5648" max="5648" width="3.125" style="30" customWidth="1"/>
    <col min="5649" max="5649" width="10.625" style="30" customWidth="1"/>
    <col min="5650" max="5650" width="6.875" style="30" customWidth="1"/>
    <col min="5651" max="5888" width="3.125" style="30"/>
    <col min="5889" max="5889" width="3.625" style="30" customWidth="1"/>
    <col min="5890" max="5890" width="5.375" style="30" customWidth="1"/>
    <col min="5891" max="5891" width="7.125" style="30" customWidth="1"/>
    <col min="5892" max="5892" width="9" style="30" customWidth="1"/>
    <col min="5893" max="5893" width="4" style="30" customWidth="1"/>
    <col min="5894" max="5894" width="3.125" style="30" customWidth="1"/>
    <col min="5895" max="5895" width="12.875" style="30" customWidth="1"/>
    <col min="5896" max="5896" width="3.125" style="30" customWidth="1"/>
    <col min="5897" max="5897" width="12.875" style="30" customWidth="1"/>
    <col min="5898" max="5898" width="3.125" style="30" customWidth="1"/>
    <col min="5899" max="5899" width="12.875" style="30" customWidth="1"/>
    <col min="5900" max="5900" width="3.125" style="30" customWidth="1"/>
    <col min="5901" max="5901" width="3.625" style="30" customWidth="1"/>
    <col min="5902" max="5902" width="2.625" style="30" customWidth="1"/>
    <col min="5903" max="5903" width="5.625" style="30" customWidth="1"/>
    <col min="5904" max="5904" width="3.125" style="30" customWidth="1"/>
    <col min="5905" max="5905" width="10.625" style="30" customWidth="1"/>
    <col min="5906" max="5906" width="6.875" style="30" customWidth="1"/>
    <col min="5907" max="6144" width="3.125" style="30"/>
    <col min="6145" max="6145" width="3.625" style="30" customWidth="1"/>
    <col min="6146" max="6146" width="5.375" style="30" customWidth="1"/>
    <col min="6147" max="6147" width="7.125" style="30" customWidth="1"/>
    <col min="6148" max="6148" width="9" style="30" customWidth="1"/>
    <col min="6149" max="6149" width="4" style="30" customWidth="1"/>
    <col min="6150" max="6150" width="3.125" style="30" customWidth="1"/>
    <col min="6151" max="6151" width="12.875" style="30" customWidth="1"/>
    <col min="6152" max="6152" width="3.125" style="30" customWidth="1"/>
    <col min="6153" max="6153" width="12.875" style="30" customWidth="1"/>
    <col min="6154" max="6154" width="3.125" style="30" customWidth="1"/>
    <col min="6155" max="6155" width="12.875" style="30" customWidth="1"/>
    <col min="6156" max="6156" width="3.125" style="30" customWidth="1"/>
    <col min="6157" max="6157" width="3.625" style="30" customWidth="1"/>
    <col min="6158" max="6158" width="2.625" style="30" customWidth="1"/>
    <col min="6159" max="6159" width="5.625" style="30" customWidth="1"/>
    <col min="6160" max="6160" width="3.125" style="30" customWidth="1"/>
    <col min="6161" max="6161" width="10.625" style="30" customWidth="1"/>
    <col min="6162" max="6162" width="6.875" style="30" customWidth="1"/>
    <col min="6163" max="6400" width="3.125" style="30"/>
    <col min="6401" max="6401" width="3.625" style="30" customWidth="1"/>
    <col min="6402" max="6402" width="5.375" style="30" customWidth="1"/>
    <col min="6403" max="6403" width="7.125" style="30" customWidth="1"/>
    <col min="6404" max="6404" width="9" style="30" customWidth="1"/>
    <col min="6405" max="6405" width="4" style="30" customWidth="1"/>
    <col min="6406" max="6406" width="3.125" style="30" customWidth="1"/>
    <col min="6407" max="6407" width="12.875" style="30" customWidth="1"/>
    <col min="6408" max="6408" width="3.125" style="30" customWidth="1"/>
    <col min="6409" max="6409" width="12.875" style="30" customWidth="1"/>
    <col min="6410" max="6410" width="3.125" style="30" customWidth="1"/>
    <col min="6411" max="6411" width="12.875" style="30" customWidth="1"/>
    <col min="6412" max="6412" width="3.125" style="30" customWidth="1"/>
    <col min="6413" max="6413" width="3.625" style="30" customWidth="1"/>
    <col min="6414" max="6414" width="2.625" style="30" customWidth="1"/>
    <col min="6415" max="6415" width="5.625" style="30" customWidth="1"/>
    <col min="6416" max="6416" width="3.125" style="30" customWidth="1"/>
    <col min="6417" max="6417" width="10.625" style="30" customWidth="1"/>
    <col min="6418" max="6418" width="6.875" style="30" customWidth="1"/>
    <col min="6419" max="6656" width="3.125" style="30"/>
    <col min="6657" max="6657" width="3.625" style="30" customWidth="1"/>
    <col min="6658" max="6658" width="5.375" style="30" customWidth="1"/>
    <col min="6659" max="6659" width="7.125" style="30" customWidth="1"/>
    <col min="6660" max="6660" width="9" style="30" customWidth="1"/>
    <col min="6661" max="6661" width="4" style="30" customWidth="1"/>
    <col min="6662" max="6662" width="3.125" style="30" customWidth="1"/>
    <col min="6663" max="6663" width="12.875" style="30" customWidth="1"/>
    <col min="6664" max="6664" width="3.125" style="30" customWidth="1"/>
    <col min="6665" max="6665" width="12.875" style="30" customWidth="1"/>
    <col min="6666" max="6666" width="3.125" style="30" customWidth="1"/>
    <col min="6667" max="6667" width="12.875" style="30" customWidth="1"/>
    <col min="6668" max="6668" width="3.125" style="30" customWidth="1"/>
    <col min="6669" max="6669" width="3.625" style="30" customWidth="1"/>
    <col min="6670" max="6670" width="2.625" style="30" customWidth="1"/>
    <col min="6671" max="6671" width="5.625" style="30" customWidth="1"/>
    <col min="6672" max="6672" width="3.125" style="30" customWidth="1"/>
    <col min="6673" max="6673" width="10.625" style="30" customWidth="1"/>
    <col min="6674" max="6674" width="6.875" style="30" customWidth="1"/>
    <col min="6675" max="6912" width="3.125" style="30"/>
    <col min="6913" max="6913" width="3.625" style="30" customWidth="1"/>
    <col min="6914" max="6914" width="5.375" style="30" customWidth="1"/>
    <col min="6915" max="6915" width="7.125" style="30" customWidth="1"/>
    <col min="6916" max="6916" width="9" style="30" customWidth="1"/>
    <col min="6917" max="6917" width="4" style="30" customWidth="1"/>
    <col min="6918" max="6918" width="3.125" style="30" customWidth="1"/>
    <col min="6919" max="6919" width="12.875" style="30" customWidth="1"/>
    <col min="6920" max="6920" width="3.125" style="30" customWidth="1"/>
    <col min="6921" max="6921" width="12.875" style="30" customWidth="1"/>
    <col min="6922" max="6922" width="3.125" style="30" customWidth="1"/>
    <col min="6923" max="6923" width="12.875" style="30" customWidth="1"/>
    <col min="6924" max="6924" width="3.125" style="30" customWidth="1"/>
    <col min="6925" max="6925" width="3.625" style="30" customWidth="1"/>
    <col min="6926" max="6926" width="2.625" style="30" customWidth="1"/>
    <col min="6927" max="6927" width="5.625" style="30" customWidth="1"/>
    <col min="6928" max="6928" width="3.125" style="30" customWidth="1"/>
    <col min="6929" max="6929" width="10.625" style="30" customWidth="1"/>
    <col min="6930" max="6930" width="6.875" style="30" customWidth="1"/>
    <col min="6931" max="7168" width="3.125" style="30"/>
    <col min="7169" max="7169" width="3.625" style="30" customWidth="1"/>
    <col min="7170" max="7170" width="5.375" style="30" customWidth="1"/>
    <col min="7171" max="7171" width="7.125" style="30" customWidth="1"/>
    <col min="7172" max="7172" width="9" style="30" customWidth="1"/>
    <col min="7173" max="7173" width="4" style="30" customWidth="1"/>
    <col min="7174" max="7174" width="3.125" style="30" customWidth="1"/>
    <col min="7175" max="7175" width="12.875" style="30" customWidth="1"/>
    <col min="7176" max="7176" width="3.125" style="30" customWidth="1"/>
    <col min="7177" max="7177" width="12.875" style="30" customWidth="1"/>
    <col min="7178" max="7178" width="3.125" style="30" customWidth="1"/>
    <col min="7179" max="7179" width="12.875" style="30" customWidth="1"/>
    <col min="7180" max="7180" width="3.125" style="30" customWidth="1"/>
    <col min="7181" max="7181" width="3.625" style="30" customWidth="1"/>
    <col min="7182" max="7182" width="2.625" style="30" customWidth="1"/>
    <col min="7183" max="7183" width="5.625" style="30" customWidth="1"/>
    <col min="7184" max="7184" width="3.125" style="30" customWidth="1"/>
    <col min="7185" max="7185" width="10.625" style="30" customWidth="1"/>
    <col min="7186" max="7186" width="6.875" style="30" customWidth="1"/>
    <col min="7187" max="7424" width="3.125" style="30"/>
    <col min="7425" max="7425" width="3.625" style="30" customWidth="1"/>
    <col min="7426" max="7426" width="5.375" style="30" customWidth="1"/>
    <col min="7427" max="7427" width="7.125" style="30" customWidth="1"/>
    <col min="7428" max="7428" width="9" style="30" customWidth="1"/>
    <col min="7429" max="7429" width="4" style="30" customWidth="1"/>
    <col min="7430" max="7430" width="3.125" style="30" customWidth="1"/>
    <col min="7431" max="7431" width="12.875" style="30" customWidth="1"/>
    <col min="7432" max="7432" width="3.125" style="30" customWidth="1"/>
    <col min="7433" max="7433" width="12.875" style="30" customWidth="1"/>
    <col min="7434" max="7434" width="3.125" style="30" customWidth="1"/>
    <col min="7435" max="7435" width="12.875" style="30" customWidth="1"/>
    <col min="7436" max="7436" width="3.125" style="30" customWidth="1"/>
    <col min="7437" max="7437" width="3.625" style="30" customWidth="1"/>
    <col min="7438" max="7438" width="2.625" style="30" customWidth="1"/>
    <col min="7439" max="7439" width="5.625" style="30" customWidth="1"/>
    <col min="7440" max="7440" width="3.125" style="30" customWidth="1"/>
    <col min="7441" max="7441" width="10.625" style="30" customWidth="1"/>
    <col min="7442" max="7442" width="6.875" style="30" customWidth="1"/>
    <col min="7443" max="7680" width="3.125" style="30"/>
    <col min="7681" max="7681" width="3.625" style="30" customWidth="1"/>
    <col min="7682" max="7682" width="5.375" style="30" customWidth="1"/>
    <col min="7683" max="7683" width="7.125" style="30" customWidth="1"/>
    <col min="7684" max="7684" width="9" style="30" customWidth="1"/>
    <col min="7685" max="7685" width="4" style="30" customWidth="1"/>
    <col min="7686" max="7686" width="3.125" style="30" customWidth="1"/>
    <col min="7687" max="7687" width="12.875" style="30" customWidth="1"/>
    <col min="7688" max="7688" width="3.125" style="30" customWidth="1"/>
    <col min="7689" max="7689" width="12.875" style="30" customWidth="1"/>
    <col min="7690" max="7690" width="3.125" style="30" customWidth="1"/>
    <col min="7691" max="7691" width="12.875" style="30" customWidth="1"/>
    <col min="7692" max="7692" width="3.125" style="30" customWidth="1"/>
    <col min="7693" max="7693" width="3.625" style="30" customWidth="1"/>
    <col min="7694" max="7694" width="2.625" style="30" customWidth="1"/>
    <col min="7695" max="7695" width="5.625" style="30" customWidth="1"/>
    <col min="7696" max="7696" width="3.125" style="30" customWidth="1"/>
    <col min="7697" max="7697" width="10.625" style="30" customWidth="1"/>
    <col min="7698" max="7698" width="6.875" style="30" customWidth="1"/>
    <col min="7699" max="7936" width="3.125" style="30"/>
    <col min="7937" max="7937" width="3.625" style="30" customWidth="1"/>
    <col min="7938" max="7938" width="5.375" style="30" customWidth="1"/>
    <col min="7939" max="7939" width="7.125" style="30" customWidth="1"/>
    <col min="7940" max="7940" width="9" style="30" customWidth="1"/>
    <col min="7941" max="7941" width="4" style="30" customWidth="1"/>
    <col min="7942" max="7942" width="3.125" style="30" customWidth="1"/>
    <col min="7943" max="7943" width="12.875" style="30" customWidth="1"/>
    <col min="7944" max="7944" width="3.125" style="30" customWidth="1"/>
    <col min="7945" max="7945" width="12.875" style="30" customWidth="1"/>
    <col min="7946" max="7946" width="3.125" style="30" customWidth="1"/>
    <col min="7947" max="7947" width="12.875" style="30" customWidth="1"/>
    <col min="7948" max="7948" width="3.125" style="30" customWidth="1"/>
    <col min="7949" max="7949" width="3.625" style="30" customWidth="1"/>
    <col min="7950" max="7950" width="2.625" style="30" customWidth="1"/>
    <col min="7951" max="7951" width="5.625" style="30" customWidth="1"/>
    <col min="7952" max="7952" width="3.125" style="30" customWidth="1"/>
    <col min="7953" max="7953" width="10.625" style="30" customWidth="1"/>
    <col min="7954" max="7954" width="6.875" style="30" customWidth="1"/>
    <col min="7955" max="8192" width="3.125" style="30"/>
    <col min="8193" max="8193" width="3.625" style="30" customWidth="1"/>
    <col min="8194" max="8194" width="5.375" style="30" customWidth="1"/>
    <col min="8195" max="8195" width="7.125" style="30" customWidth="1"/>
    <col min="8196" max="8196" width="9" style="30" customWidth="1"/>
    <col min="8197" max="8197" width="4" style="30" customWidth="1"/>
    <col min="8198" max="8198" width="3.125" style="30" customWidth="1"/>
    <col min="8199" max="8199" width="12.875" style="30" customWidth="1"/>
    <col min="8200" max="8200" width="3.125" style="30" customWidth="1"/>
    <col min="8201" max="8201" width="12.875" style="30" customWidth="1"/>
    <col min="8202" max="8202" width="3.125" style="30" customWidth="1"/>
    <col min="8203" max="8203" width="12.875" style="30" customWidth="1"/>
    <col min="8204" max="8204" width="3.125" style="30" customWidth="1"/>
    <col min="8205" max="8205" width="3.625" style="30" customWidth="1"/>
    <col min="8206" max="8206" width="2.625" style="30" customWidth="1"/>
    <col min="8207" max="8207" width="5.625" style="30" customWidth="1"/>
    <col min="8208" max="8208" width="3.125" style="30" customWidth="1"/>
    <col min="8209" max="8209" width="10.625" style="30" customWidth="1"/>
    <col min="8210" max="8210" width="6.875" style="30" customWidth="1"/>
    <col min="8211" max="8448" width="3.125" style="30"/>
    <col min="8449" max="8449" width="3.625" style="30" customWidth="1"/>
    <col min="8450" max="8450" width="5.375" style="30" customWidth="1"/>
    <col min="8451" max="8451" width="7.125" style="30" customWidth="1"/>
    <col min="8452" max="8452" width="9" style="30" customWidth="1"/>
    <col min="8453" max="8453" width="4" style="30" customWidth="1"/>
    <col min="8454" max="8454" width="3.125" style="30" customWidth="1"/>
    <col min="8455" max="8455" width="12.875" style="30" customWidth="1"/>
    <col min="8456" max="8456" width="3.125" style="30" customWidth="1"/>
    <col min="8457" max="8457" width="12.875" style="30" customWidth="1"/>
    <col min="8458" max="8458" width="3.125" style="30" customWidth="1"/>
    <col min="8459" max="8459" width="12.875" style="30" customWidth="1"/>
    <col min="8460" max="8460" width="3.125" style="30" customWidth="1"/>
    <col min="8461" max="8461" width="3.625" style="30" customWidth="1"/>
    <col min="8462" max="8462" width="2.625" style="30" customWidth="1"/>
    <col min="8463" max="8463" width="5.625" style="30" customWidth="1"/>
    <col min="8464" max="8464" width="3.125" style="30" customWidth="1"/>
    <col min="8465" max="8465" width="10.625" style="30" customWidth="1"/>
    <col min="8466" max="8466" width="6.875" style="30" customWidth="1"/>
    <col min="8467" max="8704" width="3.125" style="30"/>
    <col min="8705" max="8705" width="3.625" style="30" customWidth="1"/>
    <col min="8706" max="8706" width="5.375" style="30" customWidth="1"/>
    <col min="8707" max="8707" width="7.125" style="30" customWidth="1"/>
    <col min="8708" max="8708" width="9" style="30" customWidth="1"/>
    <col min="8709" max="8709" width="4" style="30" customWidth="1"/>
    <col min="8710" max="8710" width="3.125" style="30" customWidth="1"/>
    <col min="8711" max="8711" width="12.875" style="30" customWidth="1"/>
    <col min="8712" max="8712" width="3.125" style="30" customWidth="1"/>
    <col min="8713" max="8713" width="12.875" style="30" customWidth="1"/>
    <col min="8714" max="8714" width="3.125" style="30" customWidth="1"/>
    <col min="8715" max="8715" width="12.875" style="30" customWidth="1"/>
    <col min="8716" max="8716" width="3.125" style="30" customWidth="1"/>
    <col min="8717" max="8717" width="3.625" style="30" customWidth="1"/>
    <col min="8718" max="8718" width="2.625" style="30" customWidth="1"/>
    <col min="8719" max="8719" width="5.625" style="30" customWidth="1"/>
    <col min="8720" max="8720" width="3.125" style="30" customWidth="1"/>
    <col min="8721" max="8721" width="10.625" style="30" customWidth="1"/>
    <col min="8722" max="8722" width="6.875" style="30" customWidth="1"/>
    <col min="8723" max="8960" width="3.125" style="30"/>
    <col min="8961" max="8961" width="3.625" style="30" customWidth="1"/>
    <col min="8962" max="8962" width="5.375" style="30" customWidth="1"/>
    <col min="8963" max="8963" width="7.125" style="30" customWidth="1"/>
    <col min="8964" max="8964" width="9" style="30" customWidth="1"/>
    <col min="8965" max="8965" width="4" style="30" customWidth="1"/>
    <col min="8966" max="8966" width="3.125" style="30" customWidth="1"/>
    <col min="8967" max="8967" width="12.875" style="30" customWidth="1"/>
    <col min="8968" max="8968" width="3.125" style="30" customWidth="1"/>
    <col min="8969" max="8969" width="12.875" style="30" customWidth="1"/>
    <col min="8970" max="8970" width="3.125" style="30" customWidth="1"/>
    <col min="8971" max="8971" width="12.875" style="30" customWidth="1"/>
    <col min="8972" max="8972" width="3.125" style="30" customWidth="1"/>
    <col min="8973" max="8973" width="3.625" style="30" customWidth="1"/>
    <col min="8974" max="8974" width="2.625" style="30" customWidth="1"/>
    <col min="8975" max="8975" width="5.625" style="30" customWidth="1"/>
    <col min="8976" max="8976" width="3.125" style="30" customWidth="1"/>
    <col min="8977" max="8977" width="10.625" style="30" customWidth="1"/>
    <col min="8978" max="8978" width="6.875" style="30" customWidth="1"/>
    <col min="8979" max="9216" width="3.125" style="30"/>
    <col min="9217" max="9217" width="3.625" style="30" customWidth="1"/>
    <col min="9218" max="9218" width="5.375" style="30" customWidth="1"/>
    <col min="9219" max="9219" width="7.125" style="30" customWidth="1"/>
    <col min="9220" max="9220" width="9" style="30" customWidth="1"/>
    <col min="9221" max="9221" width="4" style="30" customWidth="1"/>
    <col min="9222" max="9222" width="3.125" style="30" customWidth="1"/>
    <col min="9223" max="9223" width="12.875" style="30" customWidth="1"/>
    <col min="9224" max="9224" width="3.125" style="30" customWidth="1"/>
    <col min="9225" max="9225" width="12.875" style="30" customWidth="1"/>
    <col min="9226" max="9226" width="3.125" style="30" customWidth="1"/>
    <col min="9227" max="9227" width="12.875" style="30" customWidth="1"/>
    <col min="9228" max="9228" width="3.125" style="30" customWidth="1"/>
    <col min="9229" max="9229" width="3.625" style="30" customWidth="1"/>
    <col min="9230" max="9230" width="2.625" style="30" customWidth="1"/>
    <col min="9231" max="9231" width="5.625" style="30" customWidth="1"/>
    <col min="9232" max="9232" width="3.125" style="30" customWidth="1"/>
    <col min="9233" max="9233" width="10.625" style="30" customWidth="1"/>
    <col min="9234" max="9234" width="6.875" style="30" customWidth="1"/>
    <col min="9235" max="9472" width="3.125" style="30"/>
    <col min="9473" max="9473" width="3.625" style="30" customWidth="1"/>
    <col min="9474" max="9474" width="5.375" style="30" customWidth="1"/>
    <col min="9475" max="9475" width="7.125" style="30" customWidth="1"/>
    <col min="9476" max="9476" width="9" style="30" customWidth="1"/>
    <col min="9477" max="9477" width="4" style="30" customWidth="1"/>
    <col min="9478" max="9478" width="3.125" style="30" customWidth="1"/>
    <col min="9479" max="9479" width="12.875" style="30" customWidth="1"/>
    <col min="9480" max="9480" width="3.125" style="30" customWidth="1"/>
    <col min="9481" max="9481" width="12.875" style="30" customWidth="1"/>
    <col min="9482" max="9482" width="3.125" style="30" customWidth="1"/>
    <col min="9483" max="9483" width="12.875" style="30" customWidth="1"/>
    <col min="9484" max="9484" width="3.125" style="30" customWidth="1"/>
    <col min="9485" max="9485" width="3.625" style="30" customWidth="1"/>
    <col min="9486" max="9486" width="2.625" style="30" customWidth="1"/>
    <col min="9487" max="9487" width="5.625" style="30" customWidth="1"/>
    <col min="9488" max="9488" width="3.125" style="30" customWidth="1"/>
    <col min="9489" max="9489" width="10.625" style="30" customWidth="1"/>
    <col min="9490" max="9490" width="6.875" style="30" customWidth="1"/>
    <col min="9491" max="9728" width="3.125" style="30"/>
    <col min="9729" max="9729" width="3.625" style="30" customWidth="1"/>
    <col min="9730" max="9730" width="5.375" style="30" customWidth="1"/>
    <col min="9731" max="9731" width="7.125" style="30" customWidth="1"/>
    <col min="9732" max="9732" width="9" style="30" customWidth="1"/>
    <col min="9733" max="9733" width="4" style="30" customWidth="1"/>
    <col min="9734" max="9734" width="3.125" style="30" customWidth="1"/>
    <col min="9735" max="9735" width="12.875" style="30" customWidth="1"/>
    <col min="9736" max="9736" width="3.125" style="30" customWidth="1"/>
    <col min="9737" max="9737" width="12.875" style="30" customWidth="1"/>
    <col min="9738" max="9738" width="3.125" style="30" customWidth="1"/>
    <col min="9739" max="9739" width="12.875" style="30" customWidth="1"/>
    <col min="9740" max="9740" width="3.125" style="30" customWidth="1"/>
    <col min="9741" max="9741" width="3.625" style="30" customWidth="1"/>
    <col min="9742" max="9742" width="2.625" style="30" customWidth="1"/>
    <col min="9743" max="9743" width="5.625" style="30" customWidth="1"/>
    <col min="9744" max="9744" width="3.125" style="30" customWidth="1"/>
    <col min="9745" max="9745" width="10.625" style="30" customWidth="1"/>
    <col min="9746" max="9746" width="6.875" style="30" customWidth="1"/>
    <col min="9747" max="9984" width="3.125" style="30"/>
    <col min="9985" max="9985" width="3.625" style="30" customWidth="1"/>
    <col min="9986" max="9986" width="5.375" style="30" customWidth="1"/>
    <col min="9987" max="9987" width="7.125" style="30" customWidth="1"/>
    <col min="9988" max="9988" width="9" style="30" customWidth="1"/>
    <col min="9989" max="9989" width="4" style="30" customWidth="1"/>
    <col min="9990" max="9990" width="3.125" style="30" customWidth="1"/>
    <col min="9991" max="9991" width="12.875" style="30" customWidth="1"/>
    <col min="9992" max="9992" width="3.125" style="30" customWidth="1"/>
    <col min="9993" max="9993" width="12.875" style="30" customWidth="1"/>
    <col min="9994" max="9994" width="3.125" style="30" customWidth="1"/>
    <col min="9995" max="9995" width="12.875" style="30" customWidth="1"/>
    <col min="9996" max="9996" width="3.125" style="30" customWidth="1"/>
    <col min="9997" max="9997" width="3.625" style="30" customWidth="1"/>
    <col min="9998" max="9998" width="2.625" style="30" customWidth="1"/>
    <col min="9999" max="9999" width="5.625" style="30" customWidth="1"/>
    <col min="10000" max="10000" width="3.125" style="30" customWidth="1"/>
    <col min="10001" max="10001" width="10.625" style="30" customWidth="1"/>
    <col min="10002" max="10002" width="6.875" style="30" customWidth="1"/>
    <col min="10003" max="10240" width="3.125" style="30"/>
    <col min="10241" max="10241" width="3.625" style="30" customWidth="1"/>
    <col min="10242" max="10242" width="5.375" style="30" customWidth="1"/>
    <col min="10243" max="10243" width="7.125" style="30" customWidth="1"/>
    <col min="10244" max="10244" width="9" style="30" customWidth="1"/>
    <col min="10245" max="10245" width="4" style="30" customWidth="1"/>
    <col min="10246" max="10246" width="3.125" style="30" customWidth="1"/>
    <col min="10247" max="10247" width="12.875" style="30" customWidth="1"/>
    <col min="10248" max="10248" width="3.125" style="30" customWidth="1"/>
    <col min="10249" max="10249" width="12.875" style="30" customWidth="1"/>
    <col min="10250" max="10250" width="3.125" style="30" customWidth="1"/>
    <col min="10251" max="10251" width="12.875" style="30" customWidth="1"/>
    <col min="10252" max="10252" width="3.125" style="30" customWidth="1"/>
    <col min="10253" max="10253" width="3.625" style="30" customWidth="1"/>
    <col min="10254" max="10254" width="2.625" style="30" customWidth="1"/>
    <col min="10255" max="10255" width="5.625" style="30" customWidth="1"/>
    <col min="10256" max="10256" width="3.125" style="30" customWidth="1"/>
    <col min="10257" max="10257" width="10.625" style="30" customWidth="1"/>
    <col min="10258" max="10258" width="6.875" style="30" customWidth="1"/>
    <col min="10259" max="10496" width="3.125" style="30"/>
    <col min="10497" max="10497" width="3.625" style="30" customWidth="1"/>
    <col min="10498" max="10498" width="5.375" style="30" customWidth="1"/>
    <col min="10499" max="10499" width="7.125" style="30" customWidth="1"/>
    <col min="10500" max="10500" width="9" style="30" customWidth="1"/>
    <col min="10501" max="10501" width="4" style="30" customWidth="1"/>
    <col min="10502" max="10502" width="3.125" style="30" customWidth="1"/>
    <col min="10503" max="10503" width="12.875" style="30" customWidth="1"/>
    <col min="10504" max="10504" width="3.125" style="30" customWidth="1"/>
    <col min="10505" max="10505" width="12.875" style="30" customWidth="1"/>
    <col min="10506" max="10506" width="3.125" style="30" customWidth="1"/>
    <col min="10507" max="10507" width="12.875" style="30" customWidth="1"/>
    <col min="10508" max="10508" width="3.125" style="30" customWidth="1"/>
    <col min="10509" max="10509" width="3.625" style="30" customWidth="1"/>
    <col min="10510" max="10510" width="2.625" style="30" customWidth="1"/>
    <col min="10511" max="10511" width="5.625" style="30" customWidth="1"/>
    <col min="10512" max="10512" width="3.125" style="30" customWidth="1"/>
    <col min="10513" max="10513" width="10.625" style="30" customWidth="1"/>
    <col min="10514" max="10514" width="6.875" style="30" customWidth="1"/>
    <col min="10515" max="10752" width="3.125" style="30"/>
    <col min="10753" max="10753" width="3.625" style="30" customWidth="1"/>
    <col min="10754" max="10754" width="5.375" style="30" customWidth="1"/>
    <col min="10755" max="10755" width="7.125" style="30" customWidth="1"/>
    <col min="10756" max="10756" width="9" style="30" customWidth="1"/>
    <col min="10757" max="10757" width="4" style="30" customWidth="1"/>
    <col min="10758" max="10758" width="3.125" style="30" customWidth="1"/>
    <col min="10759" max="10759" width="12.875" style="30" customWidth="1"/>
    <col min="10760" max="10760" width="3.125" style="30" customWidth="1"/>
    <col min="10761" max="10761" width="12.875" style="30" customWidth="1"/>
    <col min="10762" max="10762" width="3.125" style="30" customWidth="1"/>
    <col min="10763" max="10763" width="12.875" style="30" customWidth="1"/>
    <col min="10764" max="10764" width="3.125" style="30" customWidth="1"/>
    <col min="10765" max="10765" width="3.625" style="30" customWidth="1"/>
    <col min="10766" max="10766" width="2.625" style="30" customWidth="1"/>
    <col min="10767" max="10767" width="5.625" style="30" customWidth="1"/>
    <col min="10768" max="10768" width="3.125" style="30" customWidth="1"/>
    <col min="10769" max="10769" width="10.625" style="30" customWidth="1"/>
    <col min="10770" max="10770" width="6.875" style="30" customWidth="1"/>
    <col min="10771" max="11008" width="3.125" style="30"/>
    <col min="11009" max="11009" width="3.625" style="30" customWidth="1"/>
    <col min="11010" max="11010" width="5.375" style="30" customWidth="1"/>
    <col min="11011" max="11011" width="7.125" style="30" customWidth="1"/>
    <col min="11012" max="11012" width="9" style="30" customWidth="1"/>
    <col min="11013" max="11013" width="4" style="30" customWidth="1"/>
    <col min="11014" max="11014" width="3.125" style="30" customWidth="1"/>
    <col min="11015" max="11015" width="12.875" style="30" customWidth="1"/>
    <col min="11016" max="11016" width="3.125" style="30" customWidth="1"/>
    <col min="11017" max="11017" width="12.875" style="30" customWidth="1"/>
    <col min="11018" max="11018" width="3.125" style="30" customWidth="1"/>
    <col min="11019" max="11019" width="12.875" style="30" customWidth="1"/>
    <col min="11020" max="11020" width="3.125" style="30" customWidth="1"/>
    <col min="11021" max="11021" width="3.625" style="30" customWidth="1"/>
    <col min="11022" max="11022" width="2.625" style="30" customWidth="1"/>
    <col min="11023" max="11023" width="5.625" style="30" customWidth="1"/>
    <col min="11024" max="11024" width="3.125" style="30" customWidth="1"/>
    <col min="11025" max="11025" width="10.625" style="30" customWidth="1"/>
    <col min="11026" max="11026" width="6.875" style="30" customWidth="1"/>
    <col min="11027" max="11264" width="3.125" style="30"/>
    <col min="11265" max="11265" width="3.625" style="30" customWidth="1"/>
    <col min="11266" max="11266" width="5.375" style="30" customWidth="1"/>
    <col min="11267" max="11267" width="7.125" style="30" customWidth="1"/>
    <col min="11268" max="11268" width="9" style="30" customWidth="1"/>
    <col min="11269" max="11269" width="4" style="30" customWidth="1"/>
    <col min="11270" max="11270" width="3.125" style="30" customWidth="1"/>
    <col min="11271" max="11271" width="12.875" style="30" customWidth="1"/>
    <col min="11272" max="11272" width="3.125" style="30" customWidth="1"/>
    <col min="11273" max="11273" width="12.875" style="30" customWidth="1"/>
    <col min="11274" max="11274" width="3.125" style="30" customWidth="1"/>
    <col min="11275" max="11275" width="12.875" style="30" customWidth="1"/>
    <col min="11276" max="11276" width="3.125" style="30" customWidth="1"/>
    <col min="11277" max="11277" width="3.625" style="30" customWidth="1"/>
    <col min="11278" max="11278" width="2.625" style="30" customWidth="1"/>
    <col min="11279" max="11279" width="5.625" style="30" customWidth="1"/>
    <col min="11280" max="11280" width="3.125" style="30" customWidth="1"/>
    <col min="11281" max="11281" width="10.625" style="30" customWidth="1"/>
    <col min="11282" max="11282" width="6.875" style="30" customWidth="1"/>
    <col min="11283" max="11520" width="3.125" style="30"/>
    <col min="11521" max="11521" width="3.625" style="30" customWidth="1"/>
    <col min="11522" max="11522" width="5.375" style="30" customWidth="1"/>
    <col min="11523" max="11523" width="7.125" style="30" customWidth="1"/>
    <col min="11524" max="11524" width="9" style="30" customWidth="1"/>
    <col min="11525" max="11525" width="4" style="30" customWidth="1"/>
    <col min="11526" max="11526" width="3.125" style="30" customWidth="1"/>
    <col min="11527" max="11527" width="12.875" style="30" customWidth="1"/>
    <col min="11528" max="11528" width="3.125" style="30" customWidth="1"/>
    <col min="11529" max="11529" width="12.875" style="30" customWidth="1"/>
    <col min="11530" max="11530" width="3.125" style="30" customWidth="1"/>
    <col min="11531" max="11531" width="12.875" style="30" customWidth="1"/>
    <col min="11532" max="11532" width="3.125" style="30" customWidth="1"/>
    <col min="11533" max="11533" width="3.625" style="30" customWidth="1"/>
    <col min="11534" max="11534" width="2.625" style="30" customWidth="1"/>
    <col min="11535" max="11535" width="5.625" style="30" customWidth="1"/>
    <col min="11536" max="11536" width="3.125" style="30" customWidth="1"/>
    <col min="11537" max="11537" width="10.625" style="30" customWidth="1"/>
    <col min="11538" max="11538" width="6.875" style="30" customWidth="1"/>
    <col min="11539" max="11776" width="3.125" style="30"/>
    <col min="11777" max="11777" width="3.625" style="30" customWidth="1"/>
    <col min="11778" max="11778" width="5.375" style="30" customWidth="1"/>
    <col min="11779" max="11779" width="7.125" style="30" customWidth="1"/>
    <col min="11780" max="11780" width="9" style="30" customWidth="1"/>
    <col min="11781" max="11781" width="4" style="30" customWidth="1"/>
    <col min="11782" max="11782" width="3.125" style="30" customWidth="1"/>
    <col min="11783" max="11783" width="12.875" style="30" customWidth="1"/>
    <col min="11784" max="11784" width="3.125" style="30" customWidth="1"/>
    <col min="11785" max="11785" width="12.875" style="30" customWidth="1"/>
    <col min="11786" max="11786" width="3.125" style="30" customWidth="1"/>
    <col min="11787" max="11787" width="12.875" style="30" customWidth="1"/>
    <col min="11788" max="11788" width="3.125" style="30" customWidth="1"/>
    <col min="11789" max="11789" width="3.625" style="30" customWidth="1"/>
    <col min="11790" max="11790" width="2.625" style="30" customWidth="1"/>
    <col min="11791" max="11791" width="5.625" style="30" customWidth="1"/>
    <col min="11792" max="11792" width="3.125" style="30" customWidth="1"/>
    <col min="11793" max="11793" width="10.625" style="30" customWidth="1"/>
    <col min="11794" max="11794" width="6.875" style="30" customWidth="1"/>
    <col min="11795" max="12032" width="3.125" style="30"/>
    <col min="12033" max="12033" width="3.625" style="30" customWidth="1"/>
    <col min="12034" max="12034" width="5.375" style="30" customWidth="1"/>
    <col min="12035" max="12035" width="7.125" style="30" customWidth="1"/>
    <col min="12036" max="12036" width="9" style="30" customWidth="1"/>
    <col min="12037" max="12037" width="4" style="30" customWidth="1"/>
    <col min="12038" max="12038" width="3.125" style="30" customWidth="1"/>
    <col min="12039" max="12039" width="12.875" style="30" customWidth="1"/>
    <col min="12040" max="12040" width="3.125" style="30" customWidth="1"/>
    <col min="12041" max="12041" width="12.875" style="30" customWidth="1"/>
    <col min="12042" max="12042" width="3.125" style="30" customWidth="1"/>
    <col min="12043" max="12043" width="12.875" style="30" customWidth="1"/>
    <col min="12044" max="12044" width="3.125" style="30" customWidth="1"/>
    <col min="12045" max="12045" width="3.625" style="30" customWidth="1"/>
    <col min="12046" max="12046" width="2.625" style="30" customWidth="1"/>
    <col min="12047" max="12047" width="5.625" style="30" customWidth="1"/>
    <col min="12048" max="12048" width="3.125" style="30" customWidth="1"/>
    <col min="12049" max="12049" width="10.625" style="30" customWidth="1"/>
    <col min="12050" max="12050" width="6.875" style="30" customWidth="1"/>
    <col min="12051" max="12288" width="3.125" style="30"/>
    <col min="12289" max="12289" width="3.625" style="30" customWidth="1"/>
    <col min="12290" max="12290" width="5.375" style="30" customWidth="1"/>
    <col min="12291" max="12291" width="7.125" style="30" customWidth="1"/>
    <col min="12292" max="12292" width="9" style="30" customWidth="1"/>
    <col min="12293" max="12293" width="4" style="30" customWidth="1"/>
    <col min="12294" max="12294" width="3.125" style="30" customWidth="1"/>
    <col min="12295" max="12295" width="12.875" style="30" customWidth="1"/>
    <col min="12296" max="12296" width="3.125" style="30" customWidth="1"/>
    <col min="12297" max="12297" width="12.875" style="30" customWidth="1"/>
    <col min="12298" max="12298" width="3.125" style="30" customWidth="1"/>
    <col min="12299" max="12299" width="12.875" style="30" customWidth="1"/>
    <col min="12300" max="12300" width="3.125" style="30" customWidth="1"/>
    <col min="12301" max="12301" width="3.625" style="30" customWidth="1"/>
    <col min="12302" max="12302" width="2.625" style="30" customWidth="1"/>
    <col min="12303" max="12303" width="5.625" style="30" customWidth="1"/>
    <col min="12304" max="12304" width="3.125" style="30" customWidth="1"/>
    <col min="12305" max="12305" width="10.625" style="30" customWidth="1"/>
    <col min="12306" max="12306" width="6.875" style="30" customWidth="1"/>
    <col min="12307" max="12544" width="3.125" style="30"/>
    <col min="12545" max="12545" width="3.625" style="30" customWidth="1"/>
    <col min="12546" max="12546" width="5.375" style="30" customWidth="1"/>
    <col min="12547" max="12547" width="7.125" style="30" customWidth="1"/>
    <col min="12548" max="12548" width="9" style="30" customWidth="1"/>
    <col min="12549" max="12549" width="4" style="30" customWidth="1"/>
    <col min="12550" max="12550" width="3.125" style="30" customWidth="1"/>
    <col min="12551" max="12551" width="12.875" style="30" customWidth="1"/>
    <col min="12552" max="12552" width="3.125" style="30" customWidth="1"/>
    <col min="12553" max="12553" width="12.875" style="30" customWidth="1"/>
    <col min="12554" max="12554" width="3.125" style="30" customWidth="1"/>
    <col min="12555" max="12555" width="12.875" style="30" customWidth="1"/>
    <col min="12556" max="12556" width="3.125" style="30" customWidth="1"/>
    <col min="12557" max="12557" width="3.625" style="30" customWidth="1"/>
    <col min="12558" max="12558" width="2.625" style="30" customWidth="1"/>
    <col min="12559" max="12559" width="5.625" style="30" customWidth="1"/>
    <col min="12560" max="12560" width="3.125" style="30" customWidth="1"/>
    <col min="12561" max="12561" width="10.625" style="30" customWidth="1"/>
    <col min="12562" max="12562" width="6.875" style="30" customWidth="1"/>
    <col min="12563" max="12800" width="3.125" style="30"/>
    <col min="12801" max="12801" width="3.625" style="30" customWidth="1"/>
    <col min="12802" max="12802" width="5.375" style="30" customWidth="1"/>
    <col min="12803" max="12803" width="7.125" style="30" customWidth="1"/>
    <col min="12804" max="12804" width="9" style="30" customWidth="1"/>
    <col min="12805" max="12805" width="4" style="30" customWidth="1"/>
    <col min="12806" max="12806" width="3.125" style="30" customWidth="1"/>
    <col min="12807" max="12807" width="12.875" style="30" customWidth="1"/>
    <col min="12808" max="12808" width="3.125" style="30" customWidth="1"/>
    <col min="12809" max="12809" width="12.875" style="30" customWidth="1"/>
    <col min="12810" max="12810" width="3.125" style="30" customWidth="1"/>
    <col min="12811" max="12811" width="12.875" style="30" customWidth="1"/>
    <col min="12812" max="12812" width="3.125" style="30" customWidth="1"/>
    <col min="12813" max="12813" width="3.625" style="30" customWidth="1"/>
    <col min="12814" max="12814" width="2.625" style="30" customWidth="1"/>
    <col min="12815" max="12815" width="5.625" style="30" customWidth="1"/>
    <col min="12816" max="12816" width="3.125" style="30" customWidth="1"/>
    <col min="12817" max="12817" width="10.625" style="30" customWidth="1"/>
    <col min="12818" max="12818" width="6.875" style="30" customWidth="1"/>
    <col min="12819" max="13056" width="3.125" style="30"/>
    <col min="13057" max="13057" width="3.625" style="30" customWidth="1"/>
    <col min="13058" max="13058" width="5.375" style="30" customWidth="1"/>
    <col min="13059" max="13059" width="7.125" style="30" customWidth="1"/>
    <col min="13060" max="13060" width="9" style="30" customWidth="1"/>
    <col min="13061" max="13061" width="4" style="30" customWidth="1"/>
    <col min="13062" max="13062" width="3.125" style="30" customWidth="1"/>
    <col min="13063" max="13063" width="12.875" style="30" customWidth="1"/>
    <col min="13064" max="13064" width="3.125" style="30" customWidth="1"/>
    <col min="13065" max="13065" width="12.875" style="30" customWidth="1"/>
    <col min="13066" max="13066" width="3.125" style="30" customWidth="1"/>
    <col min="13067" max="13067" width="12.875" style="30" customWidth="1"/>
    <col min="13068" max="13068" width="3.125" style="30" customWidth="1"/>
    <col min="13069" max="13069" width="3.625" style="30" customWidth="1"/>
    <col min="13070" max="13070" width="2.625" style="30" customWidth="1"/>
    <col min="13071" max="13071" width="5.625" style="30" customWidth="1"/>
    <col min="13072" max="13072" width="3.125" style="30" customWidth="1"/>
    <col min="13073" max="13073" width="10.625" style="30" customWidth="1"/>
    <col min="13074" max="13074" width="6.875" style="30" customWidth="1"/>
    <col min="13075" max="13312" width="3.125" style="30"/>
    <col min="13313" max="13313" width="3.625" style="30" customWidth="1"/>
    <col min="13314" max="13314" width="5.375" style="30" customWidth="1"/>
    <col min="13315" max="13315" width="7.125" style="30" customWidth="1"/>
    <col min="13316" max="13316" width="9" style="30" customWidth="1"/>
    <col min="13317" max="13317" width="4" style="30" customWidth="1"/>
    <col min="13318" max="13318" width="3.125" style="30" customWidth="1"/>
    <col min="13319" max="13319" width="12.875" style="30" customWidth="1"/>
    <col min="13320" max="13320" width="3.125" style="30" customWidth="1"/>
    <col min="13321" max="13321" width="12.875" style="30" customWidth="1"/>
    <col min="13322" max="13322" width="3.125" style="30" customWidth="1"/>
    <col min="13323" max="13323" width="12.875" style="30" customWidth="1"/>
    <col min="13324" max="13324" width="3.125" style="30" customWidth="1"/>
    <col min="13325" max="13325" width="3.625" style="30" customWidth="1"/>
    <col min="13326" max="13326" width="2.625" style="30" customWidth="1"/>
    <col min="13327" max="13327" width="5.625" style="30" customWidth="1"/>
    <col min="13328" max="13328" width="3.125" style="30" customWidth="1"/>
    <col min="13329" max="13329" width="10.625" style="30" customWidth="1"/>
    <col min="13330" max="13330" width="6.875" style="30" customWidth="1"/>
    <col min="13331" max="13568" width="3.125" style="30"/>
    <col min="13569" max="13569" width="3.625" style="30" customWidth="1"/>
    <col min="13570" max="13570" width="5.375" style="30" customWidth="1"/>
    <col min="13571" max="13571" width="7.125" style="30" customWidth="1"/>
    <col min="13572" max="13572" width="9" style="30" customWidth="1"/>
    <col min="13573" max="13573" width="4" style="30" customWidth="1"/>
    <col min="13574" max="13574" width="3.125" style="30" customWidth="1"/>
    <col min="13575" max="13575" width="12.875" style="30" customWidth="1"/>
    <col min="13576" max="13576" width="3.125" style="30" customWidth="1"/>
    <col min="13577" max="13577" width="12.875" style="30" customWidth="1"/>
    <col min="13578" max="13578" width="3.125" style="30" customWidth="1"/>
    <col min="13579" max="13579" width="12.875" style="30" customWidth="1"/>
    <col min="13580" max="13580" width="3.125" style="30" customWidth="1"/>
    <col min="13581" max="13581" width="3.625" style="30" customWidth="1"/>
    <col min="13582" max="13582" width="2.625" style="30" customWidth="1"/>
    <col min="13583" max="13583" width="5.625" style="30" customWidth="1"/>
    <col min="13584" max="13584" width="3.125" style="30" customWidth="1"/>
    <col min="13585" max="13585" width="10.625" style="30" customWidth="1"/>
    <col min="13586" max="13586" width="6.875" style="30" customWidth="1"/>
    <col min="13587" max="13824" width="3.125" style="30"/>
    <col min="13825" max="13825" width="3.625" style="30" customWidth="1"/>
    <col min="13826" max="13826" width="5.375" style="30" customWidth="1"/>
    <col min="13827" max="13827" width="7.125" style="30" customWidth="1"/>
    <col min="13828" max="13828" width="9" style="30" customWidth="1"/>
    <col min="13829" max="13829" width="4" style="30" customWidth="1"/>
    <col min="13830" max="13830" width="3.125" style="30" customWidth="1"/>
    <col min="13831" max="13831" width="12.875" style="30" customWidth="1"/>
    <col min="13832" max="13832" width="3.125" style="30" customWidth="1"/>
    <col min="13833" max="13833" width="12.875" style="30" customWidth="1"/>
    <col min="13834" max="13834" width="3.125" style="30" customWidth="1"/>
    <col min="13835" max="13835" width="12.875" style="30" customWidth="1"/>
    <col min="13836" max="13836" width="3.125" style="30" customWidth="1"/>
    <col min="13837" max="13837" width="3.625" style="30" customWidth="1"/>
    <col min="13838" max="13838" width="2.625" style="30" customWidth="1"/>
    <col min="13839" max="13839" width="5.625" style="30" customWidth="1"/>
    <col min="13840" max="13840" width="3.125" style="30" customWidth="1"/>
    <col min="13841" max="13841" width="10.625" style="30" customWidth="1"/>
    <col min="13842" max="13842" width="6.875" style="30" customWidth="1"/>
    <col min="13843" max="14080" width="3.125" style="30"/>
    <col min="14081" max="14081" width="3.625" style="30" customWidth="1"/>
    <col min="14082" max="14082" width="5.375" style="30" customWidth="1"/>
    <col min="14083" max="14083" width="7.125" style="30" customWidth="1"/>
    <col min="14084" max="14084" width="9" style="30" customWidth="1"/>
    <col min="14085" max="14085" width="4" style="30" customWidth="1"/>
    <col min="14086" max="14086" width="3.125" style="30" customWidth="1"/>
    <col min="14087" max="14087" width="12.875" style="30" customWidth="1"/>
    <col min="14088" max="14088" width="3.125" style="30" customWidth="1"/>
    <col min="14089" max="14089" width="12.875" style="30" customWidth="1"/>
    <col min="14090" max="14090" width="3.125" style="30" customWidth="1"/>
    <col min="14091" max="14091" width="12.875" style="30" customWidth="1"/>
    <col min="14092" max="14092" width="3.125" style="30" customWidth="1"/>
    <col min="14093" max="14093" width="3.625" style="30" customWidth="1"/>
    <col min="14094" max="14094" width="2.625" style="30" customWidth="1"/>
    <col min="14095" max="14095" width="5.625" style="30" customWidth="1"/>
    <col min="14096" max="14096" width="3.125" style="30" customWidth="1"/>
    <col min="14097" max="14097" width="10.625" style="30" customWidth="1"/>
    <col min="14098" max="14098" width="6.875" style="30" customWidth="1"/>
    <col min="14099" max="14336" width="3.125" style="30"/>
    <col min="14337" max="14337" width="3.625" style="30" customWidth="1"/>
    <col min="14338" max="14338" width="5.375" style="30" customWidth="1"/>
    <col min="14339" max="14339" width="7.125" style="30" customWidth="1"/>
    <col min="14340" max="14340" width="9" style="30" customWidth="1"/>
    <col min="14341" max="14341" width="4" style="30" customWidth="1"/>
    <col min="14342" max="14342" width="3.125" style="30" customWidth="1"/>
    <col min="14343" max="14343" width="12.875" style="30" customWidth="1"/>
    <col min="14344" max="14344" width="3.125" style="30" customWidth="1"/>
    <col min="14345" max="14345" width="12.875" style="30" customWidth="1"/>
    <col min="14346" max="14346" width="3.125" style="30" customWidth="1"/>
    <col min="14347" max="14347" width="12.875" style="30" customWidth="1"/>
    <col min="14348" max="14348" width="3.125" style="30" customWidth="1"/>
    <col min="14349" max="14349" width="3.625" style="30" customWidth="1"/>
    <col min="14350" max="14350" width="2.625" style="30" customWidth="1"/>
    <col min="14351" max="14351" width="5.625" style="30" customWidth="1"/>
    <col min="14352" max="14352" width="3.125" style="30" customWidth="1"/>
    <col min="14353" max="14353" width="10.625" style="30" customWidth="1"/>
    <col min="14354" max="14354" width="6.875" style="30" customWidth="1"/>
    <col min="14355" max="14592" width="3.125" style="30"/>
    <col min="14593" max="14593" width="3.625" style="30" customWidth="1"/>
    <col min="14594" max="14594" width="5.375" style="30" customWidth="1"/>
    <col min="14595" max="14595" width="7.125" style="30" customWidth="1"/>
    <col min="14596" max="14596" width="9" style="30" customWidth="1"/>
    <col min="14597" max="14597" width="4" style="30" customWidth="1"/>
    <col min="14598" max="14598" width="3.125" style="30" customWidth="1"/>
    <col min="14599" max="14599" width="12.875" style="30" customWidth="1"/>
    <col min="14600" max="14600" width="3.125" style="30" customWidth="1"/>
    <col min="14601" max="14601" width="12.875" style="30" customWidth="1"/>
    <col min="14602" max="14602" width="3.125" style="30" customWidth="1"/>
    <col min="14603" max="14603" width="12.875" style="30" customWidth="1"/>
    <col min="14604" max="14604" width="3.125" style="30" customWidth="1"/>
    <col min="14605" max="14605" width="3.625" style="30" customWidth="1"/>
    <col min="14606" max="14606" width="2.625" style="30" customWidth="1"/>
    <col min="14607" max="14607" width="5.625" style="30" customWidth="1"/>
    <col min="14608" max="14608" width="3.125" style="30" customWidth="1"/>
    <col min="14609" max="14609" width="10.625" style="30" customWidth="1"/>
    <col min="14610" max="14610" width="6.875" style="30" customWidth="1"/>
    <col min="14611" max="14848" width="3.125" style="30"/>
    <col min="14849" max="14849" width="3.625" style="30" customWidth="1"/>
    <col min="14850" max="14850" width="5.375" style="30" customWidth="1"/>
    <col min="14851" max="14851" width="7.125" style="30" customWidth="1"/>
    <col min="14852" max="14852" width="9" style="30" customWidth="1"/>
    <col min="14853" max="14853" width="4" style="30" customWidth="1"/>
    <col min="14854" max="14854" width="3.125" style="30" customWidth="1"/>
    <col min="14855" max="14855" width="12.875" style="30" customWidth="1"/>
    <col min="14856" max="14856" width="3.125" style="30" customWidth="1"/>
    <col min="14857" max="14857" width="12.875" style="30" customWidth="1"/>
    <col min="14858" max="14858" width="3.125" style="30" customWidth="1"/>
    <col min="14859" max="14859" width="12.875" style="30" customWidth="1"/>
    <col min="14860" max="14860" width="3.125" style="30" customWidth="1"/>
    <col min="14861" max="14861" width="3.625" style="30" customWidth="1"/>
    <col min="14862" max="14862" width="2.625" style="30" customWidth="1"/>
    <col min="14863" max="14863" width="5.625" style="30" customWidth="1"/>
    <col min="14864" max="14864" width="3.125" style="30" customWidth="1"/>
    <col min="14865" max="14865" width="10.625" style="30" customWidth="1"/>
    <col min="14866" max="14866" width="6.875" style="30" customWidth="1"/>
    <col min="14867" max="15104" width="3.125" style="30"/>
    <col min="15105" max="15105" width="3.625" style="30" customWidth="1"/>
    <col min="15106" max="15106" width="5.375" style="30" customWidth="1"/>
    <col min="15107" max="15107" width="7.125" style="30" customWidth="1"/>
    <col min="15108" max="15108" width="9" style="30" customWidth="1"/>
    <col min="15109" max="15109" width="4" style="30" customWidth="1"/>
    <col min="15110" max="15110" width="3.125" style="30" customWidth="1"/>
    <col min="15111" max="15111" width="12.875" style="30" customWidth="1"/>
    <col min="15112" max="15112" width="3.125" style="30" customWidth="1"/>
    <col min="15113" max="15113" width="12.875" style="30" customWidth="1"/>
    <col min="15114" max="15114" width="3.125" style="30" customWidth="1"/>
    <col min="15115" max="15115" width="12.875" style="30" customWidth="1"/>
    <col min="15116" max="15116" width="3.125" style="30" customWidth="1"/>
    <col min="15117" max="15117" width="3.625" style="30" customWidth="1"/>
    <col min="15118" max="15118" width="2.625" style="30" customWidth="1"/>
    <col min="15119" max="15119" width="5.625" style="30" customWidth="1"/>
    <col min="15120" max="15120" width="3.125" style="30" customWidth="1"/>
    <col min="15121" max="15121" width="10.625" style="30" customWidth="1"/>
    <col min="15122" max="15122" width="6.875" style="30" customWidth="1"/>
    <col min="15123" max="15360" width="3.125" style="30"/>
    <col min="15361" max="15361" width="3.625" style="30" customWidth="1"/>
    <col min="15362" max="15362" width="5.375" style="30" customWidth="1"/>
    <col min="15363" max="15363" width="7.125" style="30" customWidth="1"/>
    <col min="15364" max="15364" width="9" style="30" customWidth="1"/>
    <col min="15365" max="15365" width="4" style="30" customWidth="1"/>
    <col min="15366" max="15366" width="3.125" style="30" customWidth="1"/>
    <col min="15367" max="15367" width="12.875" style="30" customWidth="1"/>
    <col min="15368" max="15368" width="3.125" style="30" customWidth="1"/>
    <col min="15369" max="15369" width="12.875" style="30" customWidth="1"/>
    <col min="15370" max="15370" width="3.125" style="30" customWidth="1"/>
    <col min="15371" max="15371" width="12.875" style="30" customWidth="1"/>
    <col min="15372" max="15372" width="3.125" style="30" customWidth="1"/>
    <col min="15373" max="15373" width="3.625" style="30" customWidth="1"/>
    <col min="15374" max="15374" width="2.625" style="30" customWidth="1"/>
    <col min="15375" max="15375" width="5.625" style="30" customWidth="1"/>
    <col min="15376" max="15376" width="3.125" style="30" customWidth="1"/>
    <col min="15377" max="15377" width="10.625" style="30" customWidth="1"/>
    <col min="15378" max="15378" width="6.875" style="30" customWidth="1"/>
    <col min="15379" max="15616" width="3.125" style="30"/>
    <col min="15617" max="15617" width="3.625" style="30" customWidth="1"/>
    <col min="15618" max="15618" width="5.375" style="30" customWidth="1"/>
    <col min="15619" max="15619" width="7.125" style="30" customWidth="1"/>
    <col min="15620" max="15620" width="9" style="30" customWidth="1"/>
    <col min="15621" max="15621" width="4" style="30" customWidth="1"/>
    <col min="15622" max="15622" width="3.125" style="30" customWidth="1"/>
    <col min="15623" max="15623" width="12.875" style="30" customWidth="1"/>
    <col min="15624" max="15624" width="3.125" style="30" customWidth="1"/>
    <col min="15625" max="15625" width="12.875" style="30" customWidth="1"/>
    <col min="15626" max="15626" width="3.125" style="30" customWidth="1"/>
    <col min="15627" max="15627" width="12.875" style="30" customWidth="1"/>
    <col min="15628" max="15628" width="3.125" style="30" customWidth="1"/>
    <col min="15629" max="15629" width="3.625" style="30" customWidth="1"/>
    <col min="15630" max="15630" width="2.625" style="30" customWidth="1"/>
    <col min="15631" max="15631" width="5.625" style="30" customWidth="1"/>
    <col min="15632" max="15632" width="3.125" style="30" customWidth="1"/>
    <col min="15633" max="15633" width="10.625" style="30" customWidth="1"/>
    <col min="15634" max="15634" width="6.875" style="30" customWidth="1"/>
    <col min="15635" max="15872" width="3.125" style="30"/>
    <col min="15873" max="15873" width="3.625" style="30" customWidth="1"/>
    <col min="15874" max="15874" width="5.375" style="30" customWidth="1"/>
    <col min="15875" max="15875" width="7.125" style="30" customWidth="1"/>
    <col min="15876" max="15876" width="9" style="30" customWidth="1"/>
    <col min="15877" max="15877" width="4" style="30" customWidth="1"/>
    <col min="15878" max="15878" width="3.125" style="30" customWidth="1"/>
    <col min="15879" max="15879" width="12.875" style="30" customWidth="1"/>
    <col min="15880" max="15880" width="3.125" style="30" customWidth="1"/>
    <col min="15881" max="15881" width="12.875" style="30" customWidth="1"/>
    <col min="15882" max="15882" width="3.125" style="30" customWidth="1"/>
    <col min="15883" max="15883" width="12.875" style="30" customWidth="1"/>
    <col min="15884" max="15884" width="3.125" style="30" customWidth="1"/>
    <col min="15885" max="15885" width="3.625" style="30" customWidth="1"/>
    <col min="15886" max="15886" width="2.625" style="30" customWidth="1"/>
    <col min="15887" max="15887" width="5.625" style="30" customWidth="1"/>
    <col min="15888" max="15888" width="3.125" style="30" customWidth="1"/>
    <col min="15889" max="15889" width="10.625" style="30" customWidth="1"/>
    <col min="15890" max="15890" width="6.875" style="30" customWidth="1"/>
    <col min="15891" max="16128" width="3.125" style="30"/>
    <col min="16129" max="16129" width="3.625" style="30" customWidth="1"/>
    <col min="16130" max="16130" width="5.375" style="30" customWidth="1"/>
    <col min="16131" max="16131" width="7.125" style="30" customWidth="1"/>
    <col min="16132" max="16132" width="9" style="30" customWidth="1"/>
    <col min="16133" max="16133" width="4" style="30" customWidth="1"/>
    <col min="16134" max="16134" width="3.125" style="30" customWidth="1"/>
    <col min="16135" max="16135" width="12.875" style="30" customWidth="1"/>
    <col min="16136" max="16136" width="3.125" style="30" customWidth="1"/>
    <col min="16137" max="16137" width="12.875" style="30" customWidth="1"/>
    <col min="16138" max="16138" width="3.125" style="30" customWidth="1"/>
    <col min="16139" max="16139" width="12.875" style="30" customWidth="1"/>
    <col min="16140" max="16140" width="3.125" style="30" customWidth="1"/>
    <col min="16141" max="16141" width="3.625" style="30" customWidth="1"/>
    <col min="16142" max="16142" width="2.625" style="30" customWidth="1"/>
    <col min="16143" max="16143" width="5.625" style="30" customWidth="1"/>
    <col min="16144" max="16144" width="3.125" style="30" customWidth="1"/>
    <col min="16145" max="16145" width="10.625" style="30" customWidth="1"/>
    <col min="16146" max="16146" width="6.875" style="30" customWidth="1"/>
    <col min="16147" max="16384" width="3.125" style="30"/>
  </cols>
  <sheetData>
    <row r="1" spans="1:19" ht="18" customHeight="1">
      <c r="A1" s="26" t="s">
        <v>437</v>
      </c>
      <c r="B1" s="27"/>
      <c r="C1" s="27"/>
      <c r="D1" s="28"/>
      <c r="E1" s="29"/>
      <c r="F1" s="28"/>
      <c r="G1" s="28"/>
      <c r="H1" s="28"/>
      <c r="I1" s="28"/>
      <c r="J1" s="28"/>
      <c r="K1" s="28"/>
      <c r="L1" s="28"/>
      <c r="M1" s="28"/>
      <c r="N1" s="28"/>
      <c r="O1" s="182" t="s">
        <v>121</v>
      </c>
      <c r="P1" s="182"/>
      <c r="Q1" s="182"/>
      <c r="R1" s="182"/>
      <c r="S1" s="28"/>
    </row>
    <row r="2" spans="1:19" ht="13.5" customHeight="1">
      <c r="G2" s="31"/>
      <c r="K2" s="32" t="s">
        <v>0</v>
      </c>
      <c r="L2" s="183">
        <f>山口大学様式1_治験計画の概要!F1</f>
        <v>0</v>
      </c>
      <c r="M2" s="184"/>
      <c r="N2" s="184"/>
      <c r="O2" s="184"/>
      <c r="P2" s="184"/>
      <c r="Q2" s="184"/>
      <c r="R2" s="185"/>
    </row>
    <row r="3" spans="1:19" ht="13.5" customHeight="1">
      <c r="A3" s="33"/>
      <c r="B3" s="34"/>
      <c r="C3" s="34"/>
      <c r="D3" s="34"/>
      <c r="E3" s="34"/>
      <c r="F3" s="34"/>
      <c r="G3" s="34"/>
      <c r="K3" s="186" t="s">
        <v>122</v>
      </c>
      <c r="L3" s="183" t="s">
        <v>425</v>
      </c>
      <c r="M3" s="184"/>
      <c r="N3" s="184"/>
      <c r="O3" s="184"/>
      <c r="P3" s="184"/>
      <c r="Q3" s="184"/>
      <c r="R3" s="185"/>
      <c r="S3" s="35"/>
    </row>
    <row r="4" spans="1:19" ht="13.5" customHeight="1">
      <c r="B4" s="34"/>
      <c r="C4" s="34"/>
      <c r="D4" s="34"/>
      <c r="K4" s="186"/>
      <c r="L4" s="183" t="s">
        <v>123</v>
      </c>
      <c r="M4" s="184"/>
      <c r="N4" s="184"/>
      <c r="O4" s="184"/>
      <c r="P4" s="184"/>
      <c r="Q4" s="184"/>
      <c r="R4" s="185"/>
    </row>
    <row r="5" spans="1:19" ht="13.5" customHeight="1">
      <c r="K5" s="186"/>
      <c r="L5" s="183" t="s">
        <v>124</v>
      </c>
      <c r="M5" s="184"/>
      <c r="N5" s="184"/>
      <c r="O5" s="184"/>
      <c r="P5" s="184"/>
      <c r="Q5" s="184"/>
      <c r="R5" s="185"/>
    </row>
    <row r="6" spans="1:19" ht="13.5" customHeight="1">
      <c r="K6" s="36"/>
      <c r="L6" s="37"/>
      <c r="M6" s="37"/>
      <c r="N6" s="37"/>
      <c r="O6" s="37"/>
      <c r="P6" s="37"/>
      <c r="Q6" s="37"/>
      <c r="R6" s="37"/>
    </row>
    <row r="7" spans="1:19" ht="24.75" customHeight="1">
      <c r="A7" s="180" t="s">
        <v>424</v>
      </c>
      <c r="B7" s="180"/>
      <c r="C7" s="180"/>
      <c r="D7" s="180"/>
      <c r="E7" s="180"/>
      <c r="F7" s="180"/>
      <c r="G7" s="180"/>
      <c r="H7" s="180"/>
      <c r="I7" s="180"/>
      <c r="J7" s="180"/>
      <c r="K7" s="180"/>
      <c r="L7" s="180"/>
      <c r="M7" s="180"/>
      <c r="N7" s="180"/>
      <c r="O7" s="180"/>
      <c r="P7" s="180"/>
      <c r="Q7" s="180"/>
      <c r="R7" s="180"/>
    </row>
    <row r="8" spans="1:19" ht="9" customHeight="1">
      <c r="A8" s="38"/>
      <c r="B8" s="38"/>
      <c r="C8" s="38"/>
      <c r="D8" s="38"/>
      <c r="E8" s="38"/>
      <c r="F8" s="38"/>
      <c r="G8" s="38"/>
      <c r="H8" s="38"/>
      <c r="I8" s="38"/>
      <c r="J8" s="38"/>
      <c r="K8" s="38"/>
      <c r="L8" s="38"/>
      <c r="M8" s="38"/>
      <c r="N8" s="38"/>
      <c r="O8" s="38"/>
      <c r="P8" s="38"/>
      <c r="Q8" s="38"/>
      <c r="R8" s="38"/>
    </row>
    <row r="9" spans="1:19" ht="18.75" customHeight="1">
      <c r="A9" s="39" t="s">
        <v>125</v>
      </c>
      <c r="B9" s="39"/>
      <c r="C9" s="39"/>
    </row>
    <row r="10" spans="1:19" ht="62.25" customHeight="1">
      <c r="A10" s="25"/>
      <c r="B10" s="136" t="s">
        <v>126</v>
      </c>
      <c r="C10" s="136"/>
      <c r="D10" s="136"/>
      <c r="E10" s="40" t="s">
        <v>127</v>
      </c>
      <c r="F10" s="181" t="s">
        <v>128</v>
      </c>
      <c r="G10" s="181"/>
      <c r="H10" s="181" t="s">
        <v>129</v>
      </c>
      <c r="I10" s="181"/>
      <c r="J10" s="181" t="s">
        <v>130</v>
      </c>
      <c r="K10" s="181"/>
      <c r="L10" s="181" t="s">
        <v>131</v>
      </c>
      <c r="M10" s="181"/>
      <c r="N10" s="181"/>
      <c r="O10" s="181"/>
      <c r="P10" s="181" t="s">
        <v>132</v>
      </c>
      <c r="Q10" s="181"/>
      <c r="R10" s="40" t="s">
        <v>133</v>
      </c>
    </row>
    <row r="11" spans="1:19" ht="21" customHeight="1">
      <c r="A11" s="25" t="s">
        <v>134</v>
      </c>
      <c r="B11" s="135" t="s">
        <v>135</v>
      </c>
      <c r="C11" s="135"/>
      <c r="D11" s="135"/>
      <c r="E11" s="25">
        <v>2</v>
      </c>
      <c r="F11" s="41"/>
      <c r="G11" s="25" t="s">
        <v>136</v>
      </c>
      <c r="H11" s="41"/>
      <c r="I11" s="25" t="s">
        <v>137</v>
      </c>
      <c r="J11" s="41"/>
      <c r="K11" s="25" t="s">
        <v>138</v>
      </c>
      <c r="L11" s="161"/>
      <c r="M11" s="161"/>
      <c r="N11" s="161"/>
      <c r="O11" s="161"/>
      <c r="P11" s="161"/>
      <c r="Q11" s="161"/>
      <c r="R11" s="42" t="str">
        <f>IF(F11="○",2,IF(H11="○",6,IF(J11="○",10,"")))</f>
        <v/>
      </c>
    </row>
    <row r="12" spans="1:19" ht="21" customHeight="1">
      <c r="A12" s="25" t="s">
        <v>139</v>
      </c>
      <c r="B12" s="135" t="s">
        <v>140</v>
      </c>
      <c r="C12" s="135"/>
      <c r="D12" s="135"/>
      <c r="E12" s="25">
        <v>1</v>
      </c>
      <c r="F12" s="41"/>
      <c r="G12" s="25" t="s">
        <v>141</v>
      </c>
      <c r="H12" s="41"/>
      <c r="I12" s="25" t="s">
        <v>142</v>
      </c>
      <c r="J12" s="161"/>
      <c r="K12" s="161"/>
      <c r="L12" s="161"/>
      <c r="M12" s="161"/>
      <c r="N12" s="161"/>
      <c r="O12" s="161"/>
      <c r="P12" s="161"/>
      <c r="Q12" s="161"/>
      <c r="R12" s="42" t="str">
        <f>IF(F12="○",1,IF(H12="○",3,IF(J12="○",5,"")))</f>
        <v/>
      </c>
    </row>
    <row r="13" spans="1:19" ht="36" customHeight="1">
      <c r="A13" s="25" t="s">
        <v>143</v>
      </c>
      <c r="B13" s="135" t="s">
        <v>144</v>
      </c>
      <c r="C13" s="135"/>
      <c r="D13" s="135"/>
      <c r="E13" s="25">
        <v>1</v>
      </c>
      <c r="F13" s="41"/>
      <c r="G13" s="21" t="s">
        <v>145</v>
      </c>
      <c r="H13" s="41"/>
      <c r="I13" s="21" t="s">
        <v>146</v>
      </c>
      <c r="J13" s="41"/>
      <c r="K13" s="25" t="s">
        <v>147</v>
      </c>
      <c r="L13" s="161"/>
      <c r="M13" s="161"/>
      <c r="N13" s="161"/>
      <c r="O13" s="161"/>
      <c r="P13" s="161"/>
      <c r="Q13" s="161"/>
      <c r="R13" s="42" t="str">
        <f>IF(F13="○",1,IF(H13="○",3,IF(J13="○",5,"")))</f>
        <v/>
      </c>
    </row>
    <row r="14" spans="1:19" ht="21" customHeight="1">
      <c r="A14" s="25" t="s">
        <v>148</v>
      </c>
      <c r="B14" s="135" t="s">
        <v>149</v>
      </c>
      <c r="C14" s="135"/>
      <c r="D14" s="135"/>
      <c r="E14" s="25">
        <v>3</v>
      </c>
      <c r="F14" s="41"/>
      <c r="G14" s="25" t="s">
        <v>150</v>
      </c>
      <c r="H14" s="41"/>
      <c r="I14" s="25" t="s">
        <v>151</v>
      </c>
      <c r="J14" s="161"/>
      <c r="K14" s="161"/>
      <c r="L14" s="161"/>
      <c r="M14" s="161"/>
      <c r="N14" s="161"/>
      <c r="O14" s="161"/>
      <c r="P14" s="161"/>
      <c r="Q14" s="161"/>
      <c r="R14" s="42" t="str">
        <f>IF(F14="○",3,IF(H14="○",9,""))</f>
        <v/>
      </c>
    </row>
    <row r="15" spans="1:19" ht="21" customHeight="1">
      <c r="A15" s="25" t="s">
        <v>152</v>
      </c>
      <c r="B15" s="135" t="s">
        <v>153</v>
      </c>
      <c r="C15" s="135"/>
      <c r="D15" s="135"/>
      <c r="E15" s="25">
        <v>2</v>
      </c>
      <c r="F15" s="41"/>
      <c r="G15" s="25" t="s">
        <v>154</v>
      </c>
      <c r="H15" s="41"/>
      <c r="I15" s="25" t="s">
        <v>155</v>
      </c>
      <c r="J15" s="41"/>
      <c r="K15" s="25" t="s">
        <v>156</v>
      </c>
      <c r="L15" s="136"/>
      <c r="M15" s="136"/>
      <c r="N15" s="136"/>
      <c r="O15" s="136"/>
      <c r="P15" s="136"/>
      <c r="Q15" s="136"/>
      <c r="R15" s="42" t="str">
        <f>IF(F15="○",2,IF(H15="○",6,IF(J15="○",10,"")))</f>
        <v/>
      </c>
    </row>
    <row r="16" spans="1:19" ht="21" customHeight="1">
      <c r="A16" s="25" t="s">
        <v>157</v>
      </c>
      <c r="B16" s="135" t="s">
        <v>158</v>
      </c>
      <c r="C16" s="135"/>
      <c r="D16" s="135"/>
      <c r="E16" s="25">
        <v>5</v>
      </c>
      <c r="F16" s="41"/>
      <c r="G16" s="25" t="s">
        <v>159</v>
      </c>
      <c r="H16" s="161"/>
      <c r="I16" s="161"/>
      <c r="J16" s="161"/>
      <c r="K16" s="161"/>
      <c r="L16" s="161"/>
      <c r="M16" s="161"/>
      <c r="N16" s="161"/>
      <c r="O16" s="161"/>
      <c r="P16" s="161"/>
      <c r="Q16" s="161"/>
      <c r="R16" s="42" t="str">
        <f>IF(F16="○",5,"")</f>
        <v/>
      </c>
    </row>
    <row r="17" spans="1:18" ht="36" customHeight="1">
      <c r="A17" s="25" t="s">
        <v>160</v>
      </c>
      <c r="B17" s="135" t="s">
        <v>161</v>
      </c>
      <c r="C17" s="135"/>
      <c r="D17" s="135"/>
      <c r="E17" s="25">
        <v>1</v>
      </c>
      <c r="F17" s="41"/>
      <c r="G17" s="21" t="s">
        <v>162</v>
      </c>
      <c r="H17" s="41"/>
      <c r="I17" s="21" t="s">
        <v>163</v>
      </c>
      <c r="J17" s="41"/>
      <c r="K17" s="25" t="s">
        <v>164</v>
      </c>
      <c r="L17" s="161"/>
      <c r="M17" s="161"/>
      <c r="N17" s="161"/>
      <c r="O17" s="161"/>
      <c r="P17" s="161"/>
      <c r="Q17" s="161"/>
      <c r="R17" s="42" t="str">
        <f>IF(F17="○",1,IF(H17="○",3,IF(J17="○",5,"")))</f>
        <v/>
      </c>
    </row>
    <row r="18" spans="1:18" ht="21" customHeight="1">
      <c r="A18" s="25" t="s">
        <v>165</v>
      </c>
      <c r="B18" s="135" t="s">
        <v>166</v>
      </c>
      <c r="C18" s="135"/>
      <c r="D18" s="135"/>
      <c r="E18" s="25">
        <v>1</v>
      </c>
      <c r="F18" s="41"/>
      <c r="G18" s="25" t="s">
        <v>167</v>
      </c>
      <c r="H18" s="41"/>
      <c r="I18" s="25" t="s">
        <v>168</v>
      </c>
      <c r="J18" s="41"/>
      <c r="K18" s="25" t="s">
        <v>169</v>
      </c>
      <c r="L18" s="161"/>
      <c r="M18" s="161"/>
      <c r="N18" s="161"/>
      <c r="O18" s="161"/>
      <c r="P18" s="161"/>
      <c r="Q18" s="161"/>
      <c r="R18" s="42" t="str">
        <f>IF(F18="○",1,IF(H18="○",3,IF(J18="○",5,"")))</f>
        <v/>
      </c>
    </row>
    <row r="19" spans="1:18" ht="32.25" customHeight="1">
      <c r="A19" s="136" t="s">
        <v>170</v>
      </c>
      <c r="B19" s="135" t="s">
        <v>434</v>
      </c>
      <c r="C19" s="135"/>
      <c r="D19" s="135"/>
      <c r="E19" s="136">
        <v>2</v>
      </c>
      <c r="F19" s="172"/>
      <c r="G19" s="136" t="s">
        <v>171</v>
      </c>
      <c r="H19" s="172"/>
      <c r="I19" s="136" t="s">
        <v>172</v>
      </c>
      <c r="J19" s="172"/>
      <c r="K19" s="173" t="s">
        <v>173</v>
      </c>
      <c r="L19" s="174" t="s">
        <v>174</v>
      </c>
      <c r="M19" s="174"/>
      <c r="N19" s="174"/>
      <c r="O19" s="174"/>
      <c r="P19" s="174"/>
      <c r="Q19" s="174"/>
      <c r="R19" s="178" t="str">
        <f>IF(F19="○",2,IF(H19="○",6,IF(J19="○",10,"")))</f>
        <v/>
      </c>
    </row>
    <row r="20" spans="1:18" ht="14.25" customHeight="1">
      <c r="A20" s="136"/>
      <c r="B20" s="135"/>
      <c r="C20" s="135"/>
      <c r="D20" s="135"/>
      <c r="E20" s="136"/>
      <c r="F20" s="172"/>
      <c r="G20" s="136"/>
      <c r="H20" s="172"/>
      <c r="I20" s="136"/>
      <c r="J20" s="172"/>
      <c r="K20" s="173"/>
      <c r="L20" s="43" t="s">
        <v>175</v>
      </c>
      <c r="M20" s="44"/>
      <c r="N20" s="45"/>
      <c r="O20" s="46" t="s">
        <v>176</v>
      </c>
      <c r="P20" s="45"/>
      <c r="Q20" s="47"/>
      <c r="R20" s="179"/>
    </row>
    <row r="21" spans="1:18" ht="51" customHeight="1">
      <c r="A21" s="25" t="s">
        <v>177</v>
      </c>
      <c r="B21" s="135" t="s">
        <v>178</v>
      </c>
      <c r="C21" s="135"/>
      <c r="D21" s="135"/>
      <c r="E21" s="25">
        <v>1</v>
      </c>
      <c r="F21" s="41"/>
      <c r="G21" s="25" t="s">
        <v>179</v>
      </c>
      <c r="H21" s="41"/>
      <c r="I21" s="48" t="s">
        <v>180</v>
      </c>
      <c r="J21" s="41"/>
      <c r="K21" s="49" t="s">
        <v>181</v>
      </c>
      <c r="L21" s="161"/>
      <c r="M21" s="161"/>
      <c r="N21" s="161"/>
      <c r="O21" s="161"/>
      <c r="P21" s="161"/>
      <c r="Q21" s="161"/>
      <c r="R21" s="42" t="str">
        <f>IF(F21="○",1,IF(H21="○",3,IF(J21="○",5,"")))</f>
        <v/>
      </c>
    </row>
    <row r="22" spans="1:18" ht="33" customHeight="1">
      <c r="A22" s="25" t="s">
        <v>182</v>
      </c>
      <c r="B22" s="160" t="s">
        <v>183</v>
      </c>
      <c r="C22" s="160"/>
      <c r="D22" s="160"/>
      <c r="E22" s="25">
        <v>1</v>
      </c>
      <c r="F22" s="41"/>
      <c r="G22" s="25" t="s">
        <v>184</v>
      </c>
      <c r="H22" s="41"/>
      <c r="I22" s="25" t="s">
        <v>185</v>
      </c>
      <c r="J22" s="41"/>
      <c r="K22" s="25" t="s">
        <v>186</v>
      </c>
      <c r="L22" s="161"/>
      <c r="M22" s="161"/>
      <c r="N22" s="161"/>
      <c r="O22" s="161"/>
      <c r="P22" s="161"/>
      <c r="Q22" s="161"/>
      <c r="R22" s="42" t="str">
        <f>IF(F22="○",1,IF(H22="○",3,IF(J22="○",5,"")))</f>
        <v/>
      </c>
    </row>
    <row r="23" spans="1:18" ht="21" customHeight="1">
      <c r="A23" s="25" t="s">
        <v>187</v>
      </c>
      <c r="B23" s="135" t="s">
        <v>435</v>
      </c>
      <c r="C23" s="135"/>
      <c r="D23" s="135"/>
      <c r="E23" s="25">
        <v>3</v>
      </c>
      <c r="F23" s="41"/>
      <c r="G23" s="25" t="s">
        <v>188</v>
      </c>
      <c r="H23" s="41"/>
      <c r="I23" s="25" t="s">
        <v>189</v>
      </c>
      <c r="J23" s="41"/>
      <c r="K23" s="25" t="s">
        <v>190</v>
      </c>
      <c r="L23" s="41"/>
      <c r="M23" s="175" t="s">
        <v>191</v>
      </c>
      <c r="N23" s="176"/>
      <c r="O23" s="177"/>
      <c r="P23" s="41"/>
      <c r="Q23" s="25" t="s">
        <v>192</v>
      </c>
      <c r="R23" s="42" t="str">
        <f>IF(F23="○",3,IF(H23="○",9,IF(J23="○",15,IF(L23="○",30,IF(P23="○",45,"")))))</f>
        <v/>
      </c>
    </row>
    <row r="24" spans="1:18" ht="21" customHeight="1">
      <c r="A24" s="25" t="s">
        <v>193</v>
      </c>
      <c r="B24" s="135" t="s">
        <v>194</v>
      </c>
      <c r="C24" s="135"/>
      <c r="D24" s="135"/>
      <c r="E24" s="25">
        <v>1</v>
      </c>
      <c r="F24" s="41"/>
      <c r="G24" s="25" t="s">
        <v>188</v>
      </c>
      <c r="H24" s="41"/>
      <c r="I24" s="25" t="s">
        <v>189</v>
      </c>
      <c r="J24" s="41"/>
      <c r="K24" s="25" t="s">
        <v>195</v>
      </c>
      <c r="L24" s="161"/>
      <c r="M24" s="161"/>
      <c r="N24" s="161"/>
      <c r="O24" s="161"/>
      <c r="P24" s="161"/>
      <c r="Q24" s="161"/>
      <c r="R24" s="42" t="str">
        <f>IF(F24="○",1,IF(H24="○",3,IF(J24="○",5,"")))</f>
        <v/>
      </c>
    </row>
    <row r="25" spans="1:18" ht="48" customHeight="1">
      <c r="A25" s="25" t="s">
        <v>196</v>
      </c>
      <c r="B25" s="160" t="s">
        <v>197</v>
      </c>
      <c r="C25" s="160"/>
      <c r="D25" s="160"/>
      <c r="E25" s="25">
        <v>1</v>
      </c>
      <c r="F25" s="41"/>
      <c r="G25" s="25" t="s">
        <v>198</v>
      </c>
      <c r="H25" s="41"/>
      <c r="I25" s="25" t="s">
        <v>199</v>
      </c>
      <c r="J25" s="41"/>
      <c r="K25" s="25" t="s">
        <v>200</v>
      </c>
      <c r="L25" s="161"/>
      <c r="M25" s="161"/>
      <c r="N25" s="161"/>
      <c r="O25" s="161"/>
      <c r="P25" s="161"/>
      <c r="Q25" s="161"/>
      <c r="R25" s="42" t="str">
        <f>IF(F25="○",1,IF(H25="○",3,IF(J25="○",5,"")))</f>
        <v/>
      </c>
    </row>
    <row r="26" spans="1:18" ht="35.25" customHeight="1">
      <c r="A26" s="25" t="s">
        <v>201</v>
      </c>
      <c r="B26" s="160" t="s">
        <v>202</v>
      </c>
      <c r="C26" s="160"/>
      <c r="D26" s="160"/>
      <c r="E26" s="25">
        <v>2</v>
      </c>
      <c r="F26" s="41"/>
      <c r="G26" s="21" t="s">
        <v>203</v>
      </c>
      <c r="H26" s="41"/>
      <c r="I26" s="21" t="s">
        <v>204</v>
      </c>
      <c r="J26" s="41"/>
      <c r="K26" s="21" t="s">
        <v>205</v>
      </c>
      <c r="L26" s="41"/>
      <c r="M26" s="169" t="s">
        <v>206</v>
      </c>
      <c r="N26" s="170"/>
      <c r="O26" s="171"/>
      <c r="P26" s="161"/>
      <c r="Q26" s="161"/>
      <c r="R26" s="42" t="str">
        <f>IF(F26="○",2,IF(H26="○",6,IF(J26="○",10,IF(L26="○",20,""))))</f>
        <v/>
      </c>
    </row>
    <row r="27" spans="1:18" ht="34.5" customHeight="1">
      <c r="A27" s="25" t="s">
        <v>207</v>
      </c>
      <c r="B27" s="160" t="s">
        <v>208</v>
      </c>
      <c r="C27" s="160"/>
      <c r="D27" s="160"/>
      <c r="E27" s="25">
        <v>2</v>
      </c>
      <c r="F27" s="50"/>
      <c r="G27" s="25" t="s">
        <v>209</v>
      </c>
      <c r="H27" s="161"/>
      <c r="I27" s="161"/>
      <c r="J27" s="161"/>
      <c r="K27" s="161"/>
      <c r="L27" s="161"/>
      <c r="M27" s="161"/>
      <c r="N27" s="161"/>
      <c r="O27" s="161"/>
      <c r="P27" s="161"/>
      <c r="Q27" s="161"/>
      <c r="R27" s="42" t="str">
        <f>IF(F27=0,"",F27*2)</f>
        <v/>
      </c>
    </row>
    <row r="28" spans="1:18" ht="21" customHeight="1">
      <c r="A28" s="25" t="s">
        <v>210</v>
      </c>
      <c r="B28" s="135" t="s">
        <v>211</v>
      </c>
      <c r="C28" s="135"/>
      <c r="D28" s="135"/>
      <c r="E28" s="25">
        <v>5</v>
      </c>
      <c r="F28" s="50"/>
      <c r="G28" s="25" t="s">
        <v>209</v>
      </c>
      <c r="H28" s="161"/>
      <c r="I28" s="161"/>
      <c r="J28" s="161"/>
      <c r="K28" s="161"/>
      <c r="L28" s="161"/>
      <c r="M28" s="161"/>
      <c r="N28" s="161"/>
      <c r="O28" s="161"/>
      <c r="P28" s="161"/>
      <c r="Q28" s="161"/>
      <c r="R28" s="42" t="str">
        <f>IF(F28=0,"",5*F28)</f>
        <v/>
      </c>
    </row>
    <row r="29" spans="1:18" ht="21" customHeight="1">
      <c r="A29" s="25" t="s">
        <v>212</v>
      </c>
      <c r="B29" s="135" t="s">
        <v>213</v>
      </c>
      <c r="C29" s="135"/>
      <c r="D29" s="135"/>
      <c r="E29" s="25">
        <v>7</v>
      </c>
      <c r="F29" s="41"/>
      <c r="G29" s="25" t="s">
        <v>214</v>
      </c>
      <c r="H29" s="161"/>
      <c r="I29" s="161"/>
      <c r="J29" s="161"/>
      <c r="K29" s="161"/>
      <c r="L29" s="161"/>
      <c r="M29" s="161"/>
      <c r="N29" s="161"/>
      <c r="O29" s="161"/>
      <c r="P29" s="161"/>
      <c r="Q29" s="161"/>
      <c r="R29" s="42" t="str">
        <f>IF(F29="○",7,"")</f>
        <v/>
      </c>
    </row>
    <row r="30" spans="1:18" ht="36.75" customHeight="1">
      <c r="A30" s="25" t="s">
        <v>215</v>
      </c>
      <c r="B30" s="160" t="s">
        <v>216</v>
      </c>
      <c r="C30" s="160"/>
      <c r="D30" s="160"/>
      <c r="E30" s="25">
        <v>5</v>
      </c>
      <c r="F30" s="41"/>
      <c r="G30" s="25" t="s">
        <v>217</v>
      </c>
      <c r="H30" s="41"/>
      <c r="I30" s="25" t="s">
        <v>218</v>
      </c>
      <c r="J30" s="41"/>
      <c r="K30" s="25" t="s">
        <v>219</v>
      </c>
      <c r="L30" s="161"/>
      <c r="M30" s="161"/>
      <c r="N30" s="161"/>
      <c r="O30" s="161"/>
      <c r="P30" s="161"/>
      <c r="Q30" s="161"/>
      <c r="R30" s="42" t="str">
        <f>IF(F30="○",5,IF(H30="○",15,IF(J30="○",25,"")))</f>
        <v/>
      </c>
    </row>
    <row r="31" spans="1:18" ht="36.75" customHeight="1">
      <c r="A31" s="25" t="s">
        <v>220</v>
      </c>
      <c r="B31" s="160" t="s">
        <v>221</v>
      </c>
      <c r="C31" s="160"/>
      <c r="D31" s="160"/>
      <c r="E31" s="25" t="s">
        <v>222</v>
      </c>
      <c r="F31" s="50"/>
      <c r="G31" s="51" t="s">
        <v>223</v>
      </c>
      <c r="H31" s="162" t="s">
        <v>224</v>
      </c>
      <c r="I31" s="163"/>
      <c r="J31" s="163"/>
      <c r="K31" s="163"/>
      <c r="L31" s="163"/>
      <c r="M31" s="163"/>
      <c r="N31" s="163"/>
      <c r="O31" s="163"/>
      <c r="P31" s="163"/>
      <c r="Q31" s="164"/>
      <c r="R31" s="42"/>
    </row>
    <row r="32" spans="1:18" ht="36" customHeight="1">
      <c r="A32" s="165" t="s">
        <v>225</v>
      </c>
      <c r="B32" s="165"/>
      <c r="C32" s="165"/>
      <c r="D32" s="165"/>
      <c r="E32" s="166" t="s">
        <v>226</v>
      </c>
      <c r="F32" s="167"/>
      <c r="G32" s="167"/>
      <c r="H32" s="167"/>
      <c r="I32" s="167"/>
      <c r="J32" s="167"/>
      <c r="K32" s="167"/>
      <c r="L32" s="167"/>
      <c r="M32" s="167"/>
      <c r="N32" s="167"/>
      <c r="O32" s="167"/>
      <c r="P32" s="167"/>
      <c r="Q32" s="168"/>
      <c r="R32" s="25" t="str">
        <f>IF(SUM(R11:R31)=0,"",SUM(R11:R31))</f>
        <v/>
      </c>
    </row>
    <row r="33" spans="1:9" ht="8.25" customHeight="1"/>
    <row r="34" spans="1:9" ht="15" customHeight="1">
      <c r="B34" s="41"/>
      <c r="C34" s="33" t="s">
        <v>227</v>
      </c>
    </row>
    <row r="35" spans="1:9" ht="15" customHeight="1">
      <c r="A35" s="30" t="s">
        <v>228</v>
      </c>
      <c r="B35" s="50"/>
      <c r="C35" s="33" t="s">
        <v>312</v>
      </c>
    </row>
    <row r="36" spans="1:9" ht="6.75" customHeight="1">
      <c r="B36" s="33"/>
      <c r="C36" s="33"/>
    </row>
    <row r="37" spans="1:9">
      <c r="A37" s="30" t="s">
        <v>229</v>
      </c>
      <c r="B37" s="33" t="s">
        <v>230</v>
      </c>
      <c r="C37" s="33"/>
    </row>
    <row r="38" spans="1:9">
      <c r="B38" s="39" t="s">
        <v>231</v>
      </c>
      <c r="C38" s="33"/>
    </row>
    <row r="39" spans="1:9" ht="13.5" customHeight="1">
      <c r="B39" s="39" t="s">
        <v>232</v>
      </c>
      <c r="C39" s="39"/>
      <c r="H39" s="33" t="s">
        <v>233</v>
      </c>
    </row>
    <row r="40" spans="1:9" ht="13.5" customHeight="1">
      <c r="B40" s="33"/>
      <c r="C40" s="33"/>
      <c r="H40" s="33" t="s">
        <v>234</v>
      </c>
    </row>
    <row r="41" spans="1:9" ht="13.5" customHeight="1">
      <c r="C41" s="33"/>
      <c r="H41" s="33" t="s">
        <v>235</v>
      </c>
    </row>
    <row r="42" spans="1:9" ht="9" customHeight="1">
      <c r="C42" s="33"/>
      <c r="I42" s="159" t="s">
        <v>236</v>
      </c>
    </row>
    <row r="43" spans="1:9" ht="9" customHeight="1">
      <c r="I43" s="159"/>
    </row>
    <row r="44" spans="1:9">
      <c r="A44" s="30" t="s">
        <v>237</v>
      </c>
      <c r="B44" s="33" t="s">
        <v>238</v>
      </c>
    </row>
    <row r="45" spans="1:9">
      <c r="A45" s="30" t="s">
        <v>239</v>
      </c>
      <c r="B45" s="33" t="s">
        <v>240</v>
      </c>
    </row>
    <row r="46" spans="1:9">
      <c r="A46" s="30" t="s">
        <v>429</v>
      </c>
      <c r="B46" s="126" t="s">
        <v>430</v>
      </c>
    </row>
    <row r="47" spans="1:9">
      <c r="B47" s="126" t="s">
        <v>431</v>
      </c>
    </row>
    <row r="48" spans="1:9">
      <c r="B48" s="126" t="s">
        <v>432</v>
      </c>
    </row>
  </sheetData>
  <mergeCells count="86">
    <mergeCell ref="O1:R1"/>
    <mergeCell ref="L2:R2"/>
    <mergeCell ref="K3:K5"/>
    <mergeCell ref="L3:R3"/>
    <mergeCell ref="L4:R4"/>
    <mergeCell ref="L5:R5"/>
    <mergeCell ref="A7:R7"/>
    <mergeCell ref="B10:D10"/>
    <mergeCell ref="F10:G10"/>
    <mergeCell ref="H10:I10"/>
    <mergeCell ref="J10:K10"/>
    <mergeCell ref="L10:O10"/>
    <mergeCell ref="P10:Q10"/>
    <mergeCell ref="B11:D11"/>
    <mergeCell ref="L11:O11"/>
    <mergeCell ref="P11:Q11"/>
    <mergeCell ref="B12:D12"/>
    <mergeCell ref="J12:K12"/>
    <mergeCell ref="L12:O12"/>
    <mergeCell ref="P12:Q12"/>
    <mergeCell ref="B13:D13"/>
    <mergeCell ref="L13:O13"/>
    <mergeCell ref="P13:Q13"/>
    <mergeCell ref="B14:D14"/>
    <mergeCell ref="J14:K14"/>
    <mergeCell ref="L14:O14"/>
    <mergeCell ref="P14:Q14"/>
    <mergeCell ref="B15:D15"/>
    <mergeCell ref="L15:O15"/>
    <mergeCell ref="P15:Q15"/>
    <mergeCell ref="B16:D16"/>
    <mergeCell ref="H16:I16"/>
    <mergeCell ref="J16:K16"/>
    <mergeCell ref="L16:O16"/>
    <mergeCell ref="P16:Q16"/>
    <mergeCell ref="B17:D17"/>
    <mergeCell ref="L17:O17"/>
    <mergeCell ref="P17:Q17"/>
    <mergeCell ref="B18:D18"/>
    <mergeCell ref="L18:O18"/>
    <mergeCell ref="P18:Q18"/>
    <mergeCell ref="R19:R20"/>
    <mergeCell ref="B21:D21"/>
    <mergeCell ref="L21:O21"/>
    <mergeCell ref="P21:Q21"/>
    <mergeCell ref="A19:A20"/>
    <mergeCell ref="B19:D20"/>
    <mergeCell ref="E19:E20"/>
    <mergeCell ref="F19:F20"/>
    <mergeCell ref="G19:G20"/>
    <mergeCell ref="H19:H20"/>
    <mergeCell ref="B24:D24"/>
    <mergeCell ref="L24:O24"/>
    <mergeCell ref="P24:Q24"/>
    <mergeCell ref="I19:I20"/>
    <mergeCell ref="J19:J20"/>
    <mergeCell ref="K19:K20"/>
    <mergeCell ref="L19:Q19"/>
    <mergeCell ref="B22:D22"/>
    <mergeCell ref="L22:O22"/>
    <mergeCell ref="P22:Q22"/>
    <mergeCell ref="B23:D23"/>
    <mergeCell ref="M23:O23"/>
    <mergeCell ref="B25:D25"/>
    <mergeCell ref="L25:O25"/>
    <mergeCell ref="P25:Q25"/>
    <mergeCell ref="B26:D26"/>
    <mergeCell ref="M26:O26"/>
    <mergeCell ref="P26:Q26"/>
    <mergeCell ref="B27:D27"/>
    <mergeCell ref="H27:Q27"/>
    <mergeCell ref="B28:D28"/>
    <mergeCell ref="H28:Q28"/>
    <mergeCell ref="B29:D29"/>
    <mergeCell ref="H29:I29"/>
    <mergeCell ref="J29:K29"/>
    <mergeCell ref="L29:O29"/>
    <mergeCell ref="P29:Q29"/>
    <mergeCell ref="I42:I43"/>
    <mergeCell ref="B30:D30"/>
    <mergeCell ref="L30:O30"/>
    <mergeCell ref="P30:Q30"/>
    <mergeCell ref="B31:D31"/>
    <mergeCell ref="H31:Q31"/>
    <mergeCell ref="A32:D32"/>
    <mergeCell ref="E32:Q32"/>
  </mergeCells>
  <phoneticPr fontId="3"/>
  <pageMargins left="0.7" right="0.7" top="0.75" bottom="0.75" header="0.3" footer="0.3"/>
  <pageSetup paperSize="9" scale="71"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xr:uid="{00000000-0002-0000-0100-000000000000}">
          <x14:formula1>
            <xm:f>"○"</xm:f>
          </x14:formula1>
          <xm:sqref>WVR983051 JB11:JB30 SX11:SX30 ACT11:ACT30 AMP11:AMP30 AWL11:AWL30 BGH11:BGH30 BQD11:BQD30 BZZ11:BZZ30 CJV11:CJV30 CTR11:CTR30 DDN11:DDN30 DNJ11:DNJ30 DXF11:DXF30 EHB11:EHB30 EQX11:EQX30 FAT11:FAT30 FKP11:FKP30 FUL11:FUL30 GEH11:GEH30 GOD11:GOD30 GXZ11:GXZ30 HHV11:HHV30 HRR11:HRR30 IBN11:IBN30 ILJ11:ILJ30 IVF11:IVF30 JFB11:JFB30 JOX11:JOX30 JYT11:JYT30 KIP11:KIP30 KSL11:KSL30 LCH11:LCH30 LMD11:LMD30 LVZ11:LVZ30 MFV11:MFV30 MPR11:MPR30 MZN11:MZN30 NJJ11:NJJ30 NTF11:NTF30 ODB11:ODB30 OMX11:OMX30 OWT11:OWT30 PGP11:PGP30 PQL11:PQL30 QAH11:QAH30 QKD11:QKD30 QTZ11:QTZ30 RDV11:RDV30 RNR11:RNR30 RXN11:RXN30 SHJ11:SHJ30 SRF11:SRF30 TBB11:TBB30 TKX11:TKX30 TUT11:TUT30 UEP11:UEP30 UOL11:UOL30 UYH11:UYH30 VID11:VID30 VRZ11:VRZ30 WBV11:WBV30 WLR11:WLR30 WVN11:WVN30 F65547:F65566 JB65547:JB65566 SX65547:SX65566 ACT65547:ACT65566 AMP65547:AMP65566 AWL65547:AWL65566 BGH65547:BGH65566 BQD65547:BQD65566 BZZ65547:BZZ65566 CJV65547:CJV65566 CTR65547:CTR65566 DDN65547:DDN65566 DNJ65547:DNJ65566 DXF65547:DXF65566 EHB65547:EHB65566 EQX65547:EQX65566 FAT65547:FAT65566 FKP65547:FKP65566 FUL65547:FUL65566 GEH65547:GEH65566 GOD65547:GOD65566 GXZ65547:GXZ65566 HHV65547:HHV65566 HRR65547:HRR65566 IBN65547:IBN65566 ILJ65547:ILJ65566 IVF65547:IVF65566 JFB65547:JFB65566 JOX65547:JOX65566 JYT65547:JYT65566 KIP65547:KIP65566 KSL65547:KSL65566 LCH65547:LCH65566 LMD65547:LMD65566 LVZ65547:LVZ65566 MFV65547:MFV65566 MPR65547:MPR65566 MZN65547:MZN65566 NJJ65547:NJJ65566 NTF65547:NTF65566 ODB65547:ODB65566 OMX65547:OMX65566 OWT65547:OWT65566 PGP65547:PGP65566 PQL65547:PQL65566 QAH65547:QAH65566 QKD65547:QKD65566 QTZ65547:QTZ65566 RDV65547:RDV65566 RNR65547:RNR65566 RXN65547:RXN65566 SHJ65547:SHJ65566 SRF65547:SRF65566 TBB65547:TBB65566 TKX65547:TKX65566 TUT65547:TUT65566 UEP65547:UEP65566 UOL65547:UOL65566 UYH65547:UYH65566 VID65547:VID65566 VRZ65547:VRZ65566 WBV65547:WBV65566 WLR65547:WLR65566 WVN65547:WVN65566 F131083:F131102 JB131083:JB131102 SX131083:SX131102 ACT131083:ACT131102 AMP131083:AMP131102 AWL131083:AWL131102 BGH131083:BGH131102 BQD131083:BQD131102 BZZ131083:BZZ131102 CJV131083:CJV131102 CTR131083:CTR131102 DDN131083:DDN131102 DNJ131083:DNJ131102 DXF131083:DXF131102 EHB131083:EHB131102 EQX131083:EQX131102 FAT131083:FAT131102 FKP131083:FKP131102 FUL131083:FUL131102 GEH131083:GEH131102 GOD131083:GOD131102 GXZ131083:GXZ131102 HHV131083:HHV131102 HRR131083:HRR131102 IBN131083:IBN131102 ILJ131083:ILJ131102 IVF131083:IVF131102 JFB131083:JFB131102 JOX131083:JOX131102 JYT131083:JYT131102 KIP131083:KIP131102 KSL131083:KSL131102 LCH131083:LCH131102 LMD131083:LMD131102 LVZ131083:LVZ131102 MFV131083:MFV131102 MPR131083:MPR131102 MZN131083:MZN131102 NJJ131083:NJJ131102 NTF131083:NTF131102 ODB131083:ODB131102 OMX131083:OMX131102 OWT131083:OWT131102 PGP131083:PGP131102 PQL131083:PQL131102 QAH131083:QAH131102 QKD131083:QKD131102 QTZ131083:QTZ131102 RDV131083:RDV131102 RNR131083:RNR131102 RXN131083:RXN131102 SHJ131083:SHJ131102 SRF131083:SRF131102 TBB131083:TBB131102 TKX131083:TKX131102 TUT131083:TUT131102 UEP131083:UEP131102 UOL131083:UOL131102 UYH131083:UYH131102 VID131083:VID131102 VRZ131083:VRZ131102 WBV131083:WBV131102 WLR131083:WLR131102 WVN131083:WVN131102 F196619:F196638 JB196619:JB196638 SX196619:SX196638 ACT196619:ACT196638 AMP196619:AMP196638 AWL196619:AWL196638 BGH196619:BGH196638 BQD196619:BQD196638 BZZ196619:BZZ196638 CJV196619:CJV196638 CTR196619:CTR196638 DDN196619:DDN196638 DNJ196619:DNJ196638 DXF196619:DXF196638 EHB196619:EHB196638 EQX196619:EQX196638 FAT196619:FAT196638 FKP196619:FKP196638 FUL196619:FUL196638 GEH196619:GEH196638 GOD196619:GOD196638 GXZ196619:GXZ196638 HHV196619:HHV196638 HRR196619:HRR196638 IBN196619:IBN196638 ILJ196619:ILJ196638 IVF196619:IVF196638 JFB196619:JFB196638 JOX196619:JOX196638 JYT196619:JYT196638 KIP196619:KIP196638 KSL196619:KSL196638 LCH196619:LCH196638 LMD196619:LMD196638 LVZ196619:LVZ196638 MFV196619:MFV196638 MPR196619:MPR196638 MZN196619:MZN196638 NJJ196619:NJJ196638 NTF196619:NTF196638 ODB196619:ODB196638 OMX196619:OMX196638 OWT196619:OWT196638 PGP196619:PGP196638 PQL196619:PQL196638 QAH196619:QAH196638 QKD196619:QKD196638 QTZ196619:QTZ196638 RDV196619:RDV196638 RNR196619:RNR196638 RXN196619:RXN196638 SHJ196619:SHJ196638 SRF196619:SRF196638 TBB196619:TBB196638 TKX196619:TKX196638 TUT196619:TUT196638 UEP196619:UEP196638 UOL196619:UOL196638 UYH196619:UYH196638 VID196619:VID196638 VRZ196619:VRZ196638 WBV196619:WBV196638 WLR196619:WLR196638 WVN196619:WVN196638 F262155:F262174 JB262155:JB262174 SX262155:SX262174 ACT262155:ACT262174 AMP262155:AMP262174 AWL262155:AWL262174 BGH262155:BGH262174 BQD262155:BQD262174 BZZ262155:BZZ262174 CJV262155:CJV262174 CTR262155:CTR262174 DDN262155:DDN262174 DNJ262155:DNJ262174 DXF262155:DXF262174 EHB262155:EHB262174 EQX262155:EQX262174 FAT262155:FAT262174 FKP262155:FKP262174 FUL262155:FUL262174 GEH262155:GEH262174 GOD262155:GOD262174 GXZ262155:GXZ262174 HHV262155:HHV262174 HRR262155:HRR262174 IBN262155:IBN262174 ILJ262155:ILJ262174 IVF262155:IVF262174 JFB262155:JFB262174 JOX262155:JOX262174 JYT262155:JYT262174 KIP262155:KIP262174 KSL262155:KSL262174 LCH262155:LCH262174 LMD262155:LMD262174 LVZ262155:LVZ262174 MFV262155:MFV262174 MPR262155:MPR262174 MZN262155:MZN262174 NJJ262155:NJJ262174 NTF262155:NTF262174 ODB262155:ODB262174 OMX262155:OMX262174 OWT262155:OWT262174 PGP262155:PGP262174 PQL262155:PQL262174 QAH262155:QAH262174 QKD262155:QKD262174 QTZ262155:QTZ262174 RDV262155:RDV262174 RNR262155:RNR262174 RXN262155:RXN262174 SHJ262155:SHJ262174 SRF262155:SRF262174 TBB262155:TBB262174 TKX262155:TKX262174 TUT262155:TUT262174 UEP262155:UEP262174 UOL262155:UOL262174 UYH262155:UYH262174 VID262155:VID262174 VRZ262155:VRZ262174 WBV262155:WBV262174 WLR262155:WLR262174 WVN262155:WVN262174 F327691:F327710 JB327691:JB327710 SX327691:SX327710 ACT327691:ACT327710 AMP327691:AMP327710 AWL327691:AWL327710 BGH327691:BGH327710 BQD327691:BQD327710 BZZ327691:BZZ327710 CJV327691:CJV327710 CTR327691:CTR327710 DDN327691:DDN327710 DNJ327691:DNJ327710 DXF327691:DXF327710 EHB327691:EHB327710 EQX327691:EQX327710 FAT327691:FAT327710 FKP327691:FKP327710 FUL327691:FUL327710 GEH327691:GEH327710 GOD327691:GOD327710 GXZ327691:GXZ327710 HHV327691:HHV327710 HRR327691:HRR327710 IBN327691:IBN327710 ILJ327691:ILJ327710 IVF327691:IVF327710 JFB327691:JFB327710 JOX327691:JOX327710 JYT327691:JYT327710 KIP327691:KIP327710 KSL327691:KSL327710 LCH327691:LCH327710 LMD327691:LMD327710 LVZ327691:LVZ327710 MFV327691:MFV327710 MPR327691:MPR327710 MZN327691:MZN327710 NJJ327691:NJJ327710 NTF327691:NTF327710 ODB327691:ODB327710 OMX327691:OMX327710 OWT327691:OWT327710 PGP327691:PGP327710 PQL327691:PQL327710 QAH327691:QAH327710 QKD327691:QKD327710 QTZ327691:QTZ327710 RDV327691:RDV327710 RNR327691:RNR327710 RXN327691:RXN327710 SHJ327691:SHJ327710 SRF327691:SRF327710 TBB327691:TBB327710 TKX327691:TKX327710 TUT327691:TUT327710 UEP327691:UEP327710 UOL327691:UOL327710 UYH327691:UYH327710 VID327691:VID327710 VRZ327691:VRZ327710 WBV327691:WBV327710 WLR327691:WLR327710 WVN327691:WVN327710 F393227:F393246 JB393227:JB393246 SX393227:SX393246 ACT393227:ACT393246 AMP393227:AMP393246 AWL393227:AWL393246 BGH393227:BGH393246 BQD393227:BQD393246 BZZ393227:BZZ393246 CJV393227:CJV393246 CTR393227:CTR393246 DDN393227:DDN393246 DNJ393227:DNJ393246 DXF393227:DXF393246 EHB393227:EHB393246 EQX393227:EQX393246 FAT393227:FAT393246 FKP393227:FKP393246 FUL393227:FUL393246 GEH393227:GEH393246 GOD393227:GOD393246 GXZ393227:GXZ393246 HHV393227:HHV393246 HRR393227:HRR393246 IBN393227:IBN393246 ILJ393227:ILJ393246 IVF393227:IVF393246 JFB393227:JFB393246 JOX393227:JOX393246 JYT393227:JYT393246 KIP393227:KIP393246 KSL393227:KSL393246 LCH393227:LCH393246 LMD393227:LMD393246 LVZ393227:LVZ393246 MFV393227:MFV393246 MPR393227:MPR393246 MZN393227:MZN393246 NJJ393227:NJJ393246 NTF393227:NTF393246 ODB393227:ODB393246 OMX393227:OMX393246 OWT393227:OWT393246 PGP393227:PGP393246 PQL393227:PQL393246 QAH393227:QAH393246 QKD393227:QKD393246 QTZ393227:QTZ393246 RDV393227:RDV393246 RNR393227:RNR393246 RXN393227:RXN393246 SHJ393227:SHJ393246 SRF393227:SRF393246 TBB393227:TBB393246 TKX393227:TKX393246 TUT393227:TUT393246 UEP393227:UEP393246 UOL393227:UOL393246 UYH393227:UYH393246 VID393227:VID393246 VRZ393227:VRZ393246 WBV393227:WBV393246 WLR393227:WLR393246 WVN393227:WVN393246 F458763:F458782 JB458763:JB458782 SX458763:SX458782 ACT458763:ACT458782 AMP458763:AMP458782 AWL458763:AWL458782 BGH458763:BGH458782 BQD458763:BQD458782 BZZ458763:BZZ458782 CJV458763:CJV458782 CTR458763:CTR458782 DDN458763:DDN458782 DNJ458763:DNJ458782 DXF458763:DXF458782 EHB458763:EHB458782 EQX458763:EQX458782 FAT458763:FAT458782 FKP458763:FKP458782 FUL458763:FUL458782 GEH458763:GEH458782 GOD458763:GOD458782 GXZ458763:GXZ458782 HHV458763:HHV458782 HRR458763:HRR458782 IBN458763:IBN458782 ILJ458763:ILJ458782 IVF458763:IVF458782 JFB458763:JFB458782 JOX458763:JOX458782 JYT458763:JYT458782 KIP458763:KIP458782 KSL458763:KSL458782 LCH458763:LCH458782 LMD458763:LMD458782 LVZ458763:LVZ458782 MFV458763:MFV458782 MPR458763:MPR458782 MZN458763:MZN458782 NJJ458763:NJJ458782 NTF458763:NTF458782 ODB458763:ODB458782 OMX458763:OMX458782 OWT458763:OWT458782 PGP458763:PGP458782 PQL458763:PQL458782 QAH458763:QAH458782 QKD458763:QKD458782 QTZ458763:QTZ458782 RDV458763:RDV458782 RNR458763:RNR458782 RXN458763:RXN458782 SHJ458763:SHJ458782 SRF458763:SRF458782 TBB458763:TBB458782 TKX458763:TKX458782 TUT458763:TUT458782 UEP458763:UEP458782 UOL458763:UOL458782 UYH458763:UYH458782 VID458763:VID458782 VRZ458763:VRZ458782 WBV458763:WBV458782 WLR458763:WLR458782 WVN458763:WVN458782 F524299:F524318 JB524299:JB524318 SX524299:SX524318 ACT524299:ACT524318 AMP524299:AMP524318 AWL524299:AWL524318 BGH524299:BGH524318 BQD524299:BQD524318 BZZ524299:BZZ524318 CJV524299:CJV524318 CTR524299:CTR524318 DDN524299:DDN524318 DNJ524299:DNJ524318 DXF524299:DXF524318 EHB524299:EHB524318 EQX524299:EQX524318 FAT524299:FAT524318 FKP524299:FKP524318 FUL524299:FUL524318 GEH524299:GEH524318 GOD524299:GOD524318 GXZ524299:GXZ524318 HHV524299:HHV524318 HRR524299:HRR524318 IBN524299:IBN524318 ILJ524299:ILJ524318 IVF524299:IVF524318 JFB524299:JFB524318 JOX524299:JOX524318 JYT524299:JYT524318 KIP524299:KIP524318 KSL524299:KSL524318 LCH524299:LCH524318 LMD524299:LMD524318 LVZ524299:LVZ524318 MFV524299:MFV524318 MPR524299:MPR524318 MZN524299:MZN524318 NJJ524299:NJJ524318 NTF524299:NTF524318 ODB524299:ODB524318 OMX524299:OMX524318 OWT524299:OWT524318 PGP524299:PGP524318 PQL524299:PQL524318 QAH524299:QAH524318 QKD524299:QKD524318 QTZ524299:QTZ524318 RDV524299:RDV524318 RNR524299:RNR524318 RXN524299:RXN524318 SHJ524299:SHJ524318 SRF524299:SRF524318 TBB524299:TBB524318 TKX524299:TKX524318 TUT524299:TUT524318 UEP524299:UEP524318 UOL524299:UOL524318 UYH524299:UYH524318 VID524299:VID524318 VRZ524299:VRZ524318 WBV524299:WBV524318 WLR524299:WLR524318 WVN524299:WVN524318 F589835:F589854 JB589835:JB589854 SX589835:SX589854 ACT589835:ACT589854 AMP589835:AMP589854 AWL589835:AWL589854 BGH589835:BGH589854 BQD589835:BQD589854 BZZ589835:BZZ589854 CJV589835:CJV589854 CTR589835:CTR589854 DDN589835:DDN589854 DNJ589835:DNJ589854 DXF589835:DXF589854 EHB589835:EHB589854 EQX589835:EQX589854 FAT589835:FAT589854 FKP589835:FKP589854 FUL589835:FUL589854 GEH589835:GEH589854 GOD589835:GOD589854 GXZ589835:GXZ589854 HHV589835:HHV589854 HRR589835:HRR589854 IBN589835:IBN589854 ILJ589835:ILJ589854 IVF589835:IVF589854 JFB589835:JFB589854 JOX589835:JOX589854 JYT589835:JYT589854 KIP589835:KIP589854 KSL589835:KSL589854 LCH589835:LCH589854 LMD589835:LMD589854 LVZ589835:LVZ589854 MFV589835:MFV589854 MPR589835:MPR589854 MZN589835:MZN589854 NJJ589835:NJJ589854 NTF589835:NTF589854 ODB589835:ODB589854 OMX589835:OMX589854 OWT589835:OWT589854 PGP589835:PGP589854 PQL589835:PQL589854 QAH589835:QAH589854 QKD589835:QKD589854 QTZ589835:QTZ589854 RDV589835:RDV589854 RNR589835:RNR589854 RXN589835:RXN589854 SHJ589835:SHJ589854 SRF589835:SRF589854 TBB589835:TBB589854 TKX589835:TKX589854 TUT589835:TUT589854 UEP589835:UEP589854 UOL589835:UOL589854 UYH589835:UYH589854 VID589835:VID589854 VRZ589835:VRZ589854 WBV589835:WBV589854 WLR589835:WLR589854 WVN589835:WVN589854 F655371:F655390 JB655371:JB655390 SX655371:SX655390 ACT655371:ACT655390 AMP655371:AMP655390 AWL655371:AWL655390 BGH655371:BGH655390 BQD655371:BQD655390 BZZ655371:BZZ655390 CJV655371:CJV655390 CTR655371:CTR655390 DDN655371:DDN655390 DNJ655371:DNJ655390 DXF655371:DXF655390 EHB655371:EHB655390 EQX655371:EQX655390 FAT655371:FAT655390 FKP655371:FKP655390 FUL655371:FUL655390 GEH655371:GEH655390 GOD655371:GOD655390 GXZ655371:GXZ655390 HHV655371:HHV655390 HRR655371:HRR655390 IBN655371:IBN655390 ILJ655371:ILJ655390 IVF655371:IVF655390 JFB655371:JFB655390 JOX655371:JOX655390 JYT655371:JYT655390 KIP655371:KIP655390 KSL655371:KSL655390 LCH655371:LCH655390 LMD655371:LMD655390 LVZ655371:LVZ655390 MFV655371:MFV655390 MPR655371:MPR655390 MZN655371:MZN655390 NJJ655371:NJJ655390 NTF655371:NTF655390 ODB655371:ODB655390 OMX655371:OMX655390 OWT655371:OWT655390 PGP655371:PGP655390 PQL655371:PQL655390 QAH655371:QAH655390 QKD655371:QKD655390 QTZ655371:QTZ655390 RDV655371:RDV655390 RNR655371:RNR655390 RXN655371:RXN655390 SHJ655371:SHJ655390 SRF655371:SRF655390 TBB655371:TBB655390 TKX655371:TKX655390 TUT655371:TUT655390 UEP655371:UEP655390 UOL655371:UOL655390 UYH655371:UYH655390 VID655371:VID655390 VRZ655371:VRZ655390 WBV655371:WBV655390 WLR655371:WLR655390 WVN655371:WVN655390 F720907:F720926 JB720907:JB720926 SX720907:SX720926 ACT720907:ACT720926 AMP720907:AMP720926 AWL720907:AWL720926 BGH720907:BGH720926 BQD720907:BQD720926 BZZ720907:BZZ720926 CJV720907:CJV720926 CTR720907:CTR720926 DDN720907:DDN720926 DNJ720907:DNJ720926 DXF720907:DXF720926 EHB720907:EHB720926 EQX720907:EQX720926 FAT720907:FAT720926 FKP720907:FKP720926 FUL720907:FUL720926 GEH720907:GEH720926 GOD720907:GOD720926 GXZ720907:GXZ720926 HHV720907:HHV720926 HRR720907:HRR720926 IBN720907:IBN720926 ILJ720907:ILJ720926 IVF720907:IVF720926 JFB720907:JFB720926 JOX720907:JOX720926 JYT720907:JYT720926 KIP720907:KIP720926 KSL720907:KSL720926 LCH720907:LCH720926 LMD720907:LMD720926 LVZ720907:LVZ720926 MFV720907:MFV720926 MPR720907:MPR720926 MZN720907:MZN720926 NJJ720907:NJJ720926 NTF720907:NTF720926 ODB720907:ODB720926 OMX720907:OMX720926 OWT720907:OWT720926 PGP720907:PGP720926 PQL720907:PQL720926 QAH720907:QAH720926 QKD720907:QKD720926 QTZ720907:QTZ720926 RDV720907:RDV720926 RNR720907:RNR720926 RXN720907:RXN720926 SHJ720907:SHJ720926 SRF720907:SRF720926 TBB720907:TBB720926 TKX720907:TKX720926 TUT720907:TUT720926 UEP720907:UEP720926 UOL720907:UOL720926 UYH720907:UYH720926 VID720907:VID720926 VRZ720907:VRZ720926 WBV720907:WBV720926 WLR720907:WLR720926 WVN720907:WVN720926 F786443:F786462 JB786443:JB786462 SX786443:SX786462 ACT786443:ACT786462 AMP786443:AMP786462 AWL786443:AWL786462 BGH786443:BGH786462 BQD786443:BQD786462 BZZ786443:BZZ786462 CJV786443:CJV786462 CTR786443:CTR786462 DDN786443:DDN786462 DNJ786443:DNJ786462 DXF786443:DXF786462 EHB786443:EHB786462 EQX786443:EQX786462 FAT786443:FAT786462 FKP786443:FKP786462 FUL786443:FUL786462 GEH786443:GEH786462 GOD786443:GOD786462 GXZ786443:GXZ786462 HHV786443:HHV786462 HRR786443:HRR786462 IBN786443:IBN786462 ILJ786443:ILJ786462 IVF786443:IVF786462 JFB786443:JFB786462 JOX786443:JOX786462 JYT786443:JYT786462 KIP786443:KIP786462 KSL786443:KSL786462 LCH786443:LCH786462 LMD786443:LMD786462 LVZ786443:LVZ786462 MFV786443:MFV786462 MPR786443:MPR786462 MZN786443:MZN786462 NJJ786443:NJJ786462 NTF786443:NTF786462 ODB786443:ODB786462 OMX786443:OMX786462 OWT786443:OWT786462 PGP786443:PGP786462 PQL786443:PQL786462 QAH786443:QAH786462 QKD786443:QKD786462 QTZ786443:QTZ786462 RDV786443:RDV786462 RNR786443:RNR786462 RXN786443:RXN786462 SHJ786443:SHJ786462 SRF786443:SRF786462 TBB786443:TBB786462 TKX786443:TKX786462 TUT786443:TUT786462 UEP786443:UEP786462 UOL786443:UOL786462 UYH786443:UYH786462 VID786443:VID786462 VRZ786443:VRZ786462 WBV786443:WBV786462 WLR786443:WLR786462 WVN786443:WVN786462 F851979:F851998 JB851979:JB851998 SX851979:SX851998 ACT851979:ACT851998 AMP851979:AMP851998 AWL851979:AWL851998 BGH851979:BGH851998 BQD851979:BQD851998 BZZ851979:BZZ851998 CJV851979:CJV851998 CTR851979:CTR851998 DDN851979:DDN851998 DNJ851979:DNJ851998 DXF851979:DXF851998 EHB851979:EHB851998 EQX851979:EQX851998 FAT851979:FAT851998 FKP851979:FKP851998 FUL851979:FUL851998 GEH851979:GEH851998 GOD851979:GOD851998 GXZ851979:GXZ851998 HHV851979:HHV851998 HRR851979:HRR851998 IBN851979:IBN851998 ILJ851979:ILJ851998 IVF851979:IVF851998 JFB851979:JFB851998 JOX851979:JOX851998 JYT851979:JYT851998 KIP851979:KIP851998 KSL851979:KSL851998 LCH851979:LCH851998 LMD851979:LMD851998 LVZ851979:LVZ851998 MFV851979:MFV851998 MPR851979:MPR851998 MZN851979:MZN851998 NJJ851979:NJJ851998 NTF851979:NTF851998 ODB851979:ODB851998 OMX851979:OMX851998 OWT851979:OWT851998 PGP851979:PGP851998 PQL851979:PQL851998 QAH851979:QAH851998 QKD851979:QKD851998 QTZ851979:QTZ851998 RDV851979:RDV851998 RNR851979:RNR851998 RXN851979:RXN851998 SHJ851979:SHJ851998 SRF851979:SRF851998 TBB851979:TBB851998 TKX851979:TKX851998 TUT851979:TUT851998 UEP851979:UEP851998 UOL851979:UOL851998 UYH851979:UYH851998 VID851979:VID851998 VRZ851979:VRZ851998 WBV851979:WBV851998 WLR851979:WLR851998 WVN851979:WVN851998 F917515:F917534 JB917515:JB917534 SX917515:SX917534 ACT917515:ACT917534 AMP917515:AMP917534 AWL917515:AWL917534 BGH917515:BGH917534 BQD917515:BQD917534 BZZ917515:BZZ917534 CJV917515:CJV917534 CTR917515:CTR917534 DDN917515:DDN917534 DNJ917515:DNJ917534 DXF917515:DXF917534 EHB917515:EHB917534 EQX917515:EQX917534 FAT917515:FAT917534 FKP917515:FKP917534 FUL917515:FUL917534 GEH917515:GEH917534 GOD917515:GOD917534 GXZ917515:GXZ917534 HHV917515:HHV917534 HRR917515:HRR917534 IBN917515:IBN917534 ILJ917515:ILJ917534 IVF917515:IVF917534 JFB917515:JFB917534 JOX917515:JOX917534 JYT917515:JYT917534 KIP917515:KIP917534 KSL917515:KSL917534 LCH917515:LCH917534 LMD917515:LMD917534 LVZ917515:LVZ917534 MFV917515:MFV917534 MPR917515:MPR917534 MZN917515:MZN917534 NJJ917515:NJJ917534 NTF917515:NTF917534 ODB917515:ODB917534 OMX917515:OMX917534 OWT917515:OWT917534 PGP917515:PGP917534 PQL917515:PQL917534 QAH917515:QAH917534 QKD917515:QKD917534 QTZ917515:QTZ917534 RDV917515:RDV917534 RNR917515:RNR917534 RXN917515:RXN917534 SHJ917515:SHJ917534 SRF917515:SRF917534 TBB917515:TBB917534 TKX917515:TKX917534 TUT917515:TUT917534 UEP917515:UEP917534 UOL917515:UOL917534 UYH917515:UYH917534 VID917515:VID917534 VRZ917515:VRZ917534 WBV917515:WBV917534 WLR917515:WLR917534 WVN917515:WVN917534 F983051:F983070 JB983051:JB983070 SX983051:SX983070 ACT983051:ACT983070 AMP983051:AMP983070 AWL983051:AWL983070 BGH983051:BGH983070 BQD983051:BQD983070 BZZ983051:BZZ983070 CJV983051:CJV983070 CTR983051:CTR983070 DDN983051:DDN983070 DNJ983051:DNJ983070 DXF983051:DXF983070 EHB983051:EHB983070 EQX983051:EQX983070 FAT983051:FAT983070 FKP983051:FKP983070 FUL983051:FUL983070 GEH983051:GEH983070 GOD983051:GOD983070 GXZ983051:GXZ983070 HHV983051:HHV983070 HRR983051:HRR983070 IBN983051:IBN983070 ILJ983051:ILJ983070 IVF983051:IVF983070 JFB983051:JFB983070 JOX983051:JOX983070 JYT983051:JYT983070 KIP983051:KIP983070 KSL983051:KSL983070 LCH983051:LCH983070 LMD983051:LMD983070 LVZ983051:LVZ983070 MFV983051:MFV983070 MPR983051:MPR983070 MZN983051:MZN983070 NJJ983051:NJJ983070 NTF983051:NTF983070 ODB983051:ODB983070 OMX983051:OMX983070 OWT983051:OWT983070 PGP983051:PGP983070 PQL983051:PQL983070 QAH983051:QAH983070 QKD983051:QKD983070 QTZ983051:QTZ983070 RDV983051:RDV983070 RNR983051:RNR983070 RXN983051:RXN983070 SHJ983051:SHJ983070 SRF983051:SRF983070 TBB983051:TBB983070 TKX983051:TKX983070 TUT983051:TUT983070 UEP983051:UEP983070 UOL983051:UOL983070 UYH983051:UYH983070 VID983051:VID983070 VRZ983051:VRZ983070 WBV983051:WBV983070 WLR983051:WLR983070 WVN983051:WVN983070 H11:H15 JD11:JD15 SZ11:SZ15 ACV11:ACV15 AMR11:AMR15 AWN11:AWN15 BGJ11:BGJ15 BQF11:BQF15 CAB11:CAB15 CJX11:CJX15 CTT11:CTT15 DDP11:DDP15 DNL11:DNL15 DXH11:DXH15 EHD11:EHD15 EQZ11:EQZ15 FAV11:FAV15 FKR11:FKR15 FUN11:FUN15 GEJ11:GEJ15 GOF11:GOF15 GYB11:GYB15 HHX11:HHX15 HRT11:HRT15 IBP11:IBP15 ILL11:ILL15 IVH11:IVH15 JFD11:JFD15 JOZ11:JOZ15 JYV11:JYV15 KIR11:KIR15 KSN11:KSN15 LCJ11:LCJ15 LMF11:LMF15 LWB11:LWB15 MFX11:MFX15 MPT11:MPT15 MZP11:MZP15 NJL11:NJL15 NTH11:NTH15 ODD11:ODD15 OMZ11:OMZ15 OWV11:OWV15 PGR11:PGR15 PQN11:PQN15 QAJ11:QAJ15 QKF11:QKF15 QUB11:QUB15 RDX11:RDX15 RNT11:RNT15 RXP11:RXP15 SHL11:SHL15 SRH11:SRH15 TBD11:TBD15 TKZ11:TKZ15 TUV11:TUV15 UER11:UER15 UON11:UON15 UYJ11:UYJ15 VIF11:VIF15 VSB11:VSB15 WBX11:WBX15 WLT11:WLT15 WVP11:WVP15 H65547:H65551 JD65547:JD65551 SZ65547:SZ65551 ACV65547:ACV65551 AMR65547:AMR65551 AWN65547:AWN65551 BGJ65547:BGJ65551 BQF65547:BQF65551 CAB65547:CAB65551 CJX65547:CJX65551 CTT65547:CTT65551 DDP65547:DDP65551 DNL65547:DNL65551 DXH65547:DXH65551 EHD65547:EHD65551 EQZ65547:EQZ65551 FAV65547:FAV65551 FKR65547:FKR65551 FUN65547:FUN65551 GEJ65547:GEJ65551 GOF65547:GOF65551 GYB65547:GYB65551 HHX65547:HHX65551 HRT65547:HRT65551 IBP65547:IBP65551 ILL65547:ILL65551 IVH65547:IVH65551 JFD65547:JFD65551 JOZ65547:JOZ65551 JYV65547:JYV65551 KIR65547:KIR65551 KSN65547:KSN65551 LCJ65547:LCJ65551 LMF65547:LMF65551 LWB65547:LWB65551 MFX65547:MFX65551 MPT65547:MPT65551 MZP65547:MZP65551 NJL65547:NJL65551 NTH65547:NTH65551 ODD65547:ODD65551 OMZ65547:OMZ65551 OWV65547:OWV65551 PGR65547:PGR65551 PQN65547:PQN65551 QAJ65547:QAJ65551 QKF65547:QKF65551 QUB65547:QUB65551 RDX65547:RDX65551 RNT65547:RNT65551 RXP65547:RXP65551 SHL65547:SHL65551 SRH65547:SRH65551 TBD65547:TBD65551 TKZ65547:TKZ65551 TUV65547:TUV65551 UER65547:UER65551 UON65547:UON65551 UYJ65547:UYJ65551 VIF65547:VIF65551 VSB65547:VSB65551 WBX65547:WBX65551 WLT65547:WLT65551 WVP65547:WVP65551 H131083:H131087 JD131083:JD131087 SZ131083:SZ131087 ACV131083:ACV131087 AMR131083:AMR131087 AWN131083:AWN131087 BGJ131083:BGJ131087 BQF131083:BQF131087 CAB131083:CAB131087 CJX131083:CJX131087 CTT131083:CTT131087 DDP131083:DDP131087 DNL131083:DNL131087 DXH131083:DXH131087 EHD131083:EHD131087 EQZ131083:EQZ131087 FAV131083:FAV131087 FKR131083:FKR131087 FUN131083:FUN131087 GEJ131083:GEJ131087 GOF131083:GOF131087 GYB131083:GYB131087 HHX131083:HHX131087 HRT131083:HRT131087 IBP131083:IBP131087 ILL131083:ILL131087 IVH131083:IVH131087 JFD131083:JFD131087 JOZ131083:JOZ131087 JYV131083:JYV131087 KIR131083:KIR131087 KSN131083:KSN131087 LCJ131083:LCJ131087 LMF131083:LMF131087 LWB131083:LWB131087 MFX131083:MFX131087 MPT131083:MPT131087 MZP131083:MZP131087 NJL131083:NJL131087 NTH131083:NTH131087 ODD131083:ODD131087 OMZ131083:OMZ131087 OWV131083:OWV131087 PGR131083:PGR131087 PQN131083:PQN131087 QAJ131083:QAJ131087 QKF131083:QKF131087 QUB131083:QUB131087 RDX131083:RDX131087 RNT131083:RNT131087 RXP131083:RXP131087 SHL131083:SHL131087 SRH131083:SRH131087 TBD131083:TBD131087 TKZ131083:TKZ131087 TUV131083:TUV131087 UER131083:UER131087 UON131083:UON131087 UYJ131083:UYJ131087 VIF131083:VIF131087 VSB131083:VSB131087 WBX131083:WBX131087 WLT131083:WLT131087 WVP131083:WVP131087 H196619:H196623 JD196619:JD196623 SZ196619:SZ196623 ACV196619:ACV196623 AMR196619:AMR196623 AWN196619:AWN196623 BGJ196619:BGJ196623 BQF196619:BQF196623 CAB196619:CAB196623 CJX196619:CJX196623 CTT196619:CTT196623 DDP196619:DDP196623 DNL196619:DNL196623 DXH196619:DXH196623 EHD196619:EHD196623 EQZ196619:EQZ196623 FAV196619:FAV196623 FKR196619:FKR196623 FUN196619:FUN196623 GEJ196619:GEJ196623 GOF196619:GOF196623 GYB196619:GYB196623 HHX196619:HHX196623 HRT196619:HRT196623 IBP196619:IBP196623 ILL196619:ILL196623 IVH196619:IVH196623 JFD196619:JFD196623 JOZ196619:JOZ196623 JYV196619:JYV196623 KIR196619:KIR196623 KSN196619:KSN196623 LCJ196619:LCJ196623 LMF196619:LMF196623 LWB196619:LWB196623 MFX196619:MFX196623 MPT196619:MPT196623 MZP196619:MZP196623 NJL196619:NJL196623 NTH196619:NTH196623 ODD196619:ODD196623 OMZ196619:OMZ196623 OWV196619:OWV196623 PGR196619:PGR196623 PQN196619:PQN196623 QAJ196619:QAJ196623 QKF196619:QKF196623 QUB196619:QUB196623 RDX196619:RDX196623 RNT196619:RNT196623 RXP196619:RXP196623 SHL196619:SHL196623 SRH196619:SRH196623 TBD196619:TBD196623 TKZ196619:TKZ196623 TUV196619:TUV196623 UER196619:UER196623 UON196619:UON196623 UYJ196619:UYJ196623 VIF196619:VIF196623 VSB196619:VSB196623 WBX196619:WBX196623 WLT196619:WLT196623 WVP196619:WVP196623 H262155:H262159 JD262155:JD262159 SZ262155:SZ262159 ACV262155:ACV262159 AMR262155:AMR262159 AWN262155:AWN262159 BGJ262155:BGJ262159 BQF262155:BQF262159 CAB262155:CAB262159 CJX262155:CJX262159 CTT262155:CTT262159 DDP262155:DDP262159 DNL262155:DNL262159 DXH262155:DXH262159 EHD262155:EHD262159 EQZ262155:EQZ262159 FAV262155:FAV262159 FKR262155:FKR262159 FUN262155:FUN262159 GEJ262155:GEJ262159 GOF262155:GOF262159 GYB262155:GYB262159 HHX262155:HHX262159 HRT262155:HRT262159 IBP262155:IBP262159 ILL262155:ILL262159 IVH262155:IVH262159 JFD262155:JFD262159 JOZ262155:JOZ262159 JYV262155:JYV262159 KIR262155:KIR262159 KSN262155:KSN262159 LCJ262155:LCJ262159 LMF262155:LMF262159 LWB262155:LWB262159 MFX262155:MFX262159 MPT262155:MPT262159 MZP262155:MZP262159 NJL262155:NJL262159 NTH262155:NTH262159 ODD262155:ODD262159 OMZ262155:OMZ262159 OWV262155:OWV262159 PGR262155:PGR262159 PQN262155:PQN262159 QAJ262155:QAJ262159 QKF262155:QKF262159 QUB262155:QUB262159 RDX262155:RDX262159 RNT262155:RNT262159 RXP262155:RXP262159 SHL262155:SHL262159 SRH262155:SRH262159 TBD262155:TBD262159 TKZ262155:TKZ262159 TUV262155:TUV262159 UER262155:UER262159 UON262155:UON262159 UYJ262155:UYJ262159 VIF262155:VIF262159 VSB262155:VSB262159 WBX262155:WBX262159 WLT262155:WLT262159 WVP262155:WVP262159 H327691:H327695 JD327691:JD327695 SZ327691:SZ327695 ACV327691:ACV327695 AMR327691:AMR327695 AWN327691:AWN327695 BGJ327691:BGJ327695 BQF327691:BQF327695 CAB327691:CAB327695 CJX327691:CJX327695 CTT327691:CTT327695 DDP327691:DDP327695 DNL327691:DNL327695 DXH327691:DXH327695 EHD327691:EHD327695 EQZ327691:EQZ327695 FAV327691:FAV327695 FKR327691:FKR327695 FUN327691:FUN327695 GEJ327691:GEJ327695 GOF327691:GOF327695 GYB327691:GYB327695 HHX327691:HHX327695 HRT327691:HRT327695 IBP327691:IBP327695 ILL327691:ILL327695 IVH327691:IVH327695 JFD327691:JFD327695 JOZ327691:JOZ327695 JYV327691:JYV327695 KIR327691:KIR327695 KSN327691:KSN327695 LCJ327691:LCJ327695 LMF327691:LMF327695 LWB327691:LWB327695 MFX327691:MFX327695 MPT327691:MPT327695 MZP327691:MZP327695 NJL327691:NJL327695 NTH327691:NTH327695 ODD327691:ODD327695 OMZ327691:OMZ327695 OWV327691:OWV327695 PGR327691:PGR327695 PQN327691:PQN327695 QAJ327691:QAJ327695 QKF327691:QKF327695 QUB327691:QUB327695 RDX327691:RDX327695 RNT327691:RNT327695 RXP327691:RXP327695 SHL327691:SHL327695 SRH327691:SRH327695 TBD327691:TBD327695 TKZ327691:TKZ327695 TUV327691:TUV327695 UER327691:UER327695 UON327691:UON327695 UYJ327691:UYJ327695 VIF327691:VIF327695 VSB327691:VSB327695 WBX327691:WBX327695 WLT327691:WLT327695 WVP327691:WVP327695 H393227:H393231 JD393227:JD393231 SZ393227:SZ393231 ACV393227:ACV393231 AMR393227:AMR393231 AWN393227:AWN393231 BGJ393227:BGJ393231 BQF393227:BQF393231 CAB393227:CAB393231 CJX393227:CJX393231 CTT393227:CTT393231 DDP393227:DDP393231 DNL393227:DNL393231 DXH393227:DXH393231 EHD393227:EHD393231 EQZ393227:EQZ393231 FAV393227:FAV393231 FKR393227:FKR393231 FUN393227:FUN393231 GEJ393227:GEJ393231 GOF393227:GOF393231 GYB393227:GYB393231 HHX393227:HHX393231 HRT393227:HRT393231 IBP393227:IBP393231 ILL393227:ILL393231 IVH393227:IVH393231 JFD393227:JFD393231 JOZ393227:JOZ393231 JYV393227:JYV393231 KIR393227:KIR393231 KSN393227:KSN393231 LCJ393227:LCJ393231 LMF393227:LMF393231 LWB393227:LWB393231 MFX393227:MFX393231 MPT393227:MPT393231 MZP393227:MZP393231 NJL393227:NJL393231 NTH393227:NTH393231 ODD393227:ODD393231 OMZ393227:OMZ393231 OWV393227:OWV393231 PGR393227:PGR393231 PQN393227:PQN393231 QAJ393227:QAJ393231 QKF393227:QKF393231 QUB393227:QUB393231 RDX393227:RDX393231 RNT393227:RNT393231 RXP393227:RXP393231 SHL393227:SHL393231 SRH393227:SRH393231 TBD393227:TBD393231 TKZ393227:TKZ393231 TUV393227:TUV393231 UER393227:UER393231 UON393227:UON393231 UYJ393227:UYJ393231 VIF393227:VIF393231 VSB393227:VSB393231 WBX393227:WBX393231 WLT393227:WLT393231 WVP393227:WVP393231 H458763:H458767 JD458763:JD458767 SZ458763:SZ458767 ACV458763:ACV458767 AMR458763:AMR458767 AWN458763:AWN458767 BGJ458763:BGJ458767 BQF458763:BQF458767 CAB458763:CAB458767 CJX458763:CJX458767 CTT458763:CTT458767 DDP458763:DDP458767 DNL458763:DNL458767 DXH458763:DXH458767 EHD458763:EHD458767 EQZ458763:EQZ458767 FAV458763:FAV458767 FKR458763:FKR458767 FUN458763:FUN458767 GEJ458763:GEJ458767 GOF458763:GOF458767 GYB458763:GYB458767 HHX458763:HHX458767 HRT458763:HRT458767 IBP458763:IBP458767 ILL458763:ILL458767 IVH458763:IVH458767 JFD458763:JFD458767 JOZ458763:JOZ458767 JYV458763:JYV458767 KIR458763:KIR458767 KSN458763:KSN458767 LCJ458763:LCJ458767 LMF458763:LMF458767 LWB458763:LWB458767 MFX458763:MFX458767 MPT458763:MPT458767 MZP458763:MZP458767 NJL458763:NJL458767 NTH458763:NTH458767 ODD458763:ODD458767 OMZ458763:OMZ458767 OWV458763:OWV458767 PGR458763:PGR458767 PQN458763:PQN458767 QAJ458763:QAJ458767 QKF458763:QKF458767 QUB458763:QUB458767 RDX458763:RDX458767 RNT458763:RNT458767 RXP458763:RXP458767 SHL458763:SHL458767 SRH458763:SRH458767 TBD458763:TBD458767 TKZ458763:TKZ458767 TUV458763:TUV458767 UER458763:UER458767 UON458763:UON458767 UYJ458763:UYJ458767 VIF458763:VIF458767 VSB458763:VSB458767 WBX458763:WBX458767 WLT458763:WLT458767 WVP458763:WVP458767 H524299:H524303 JD524299:JD524303 SZ524299:SZ524303 ACV524299:ACV524303 AMR524299:AMR524303 AWN524299:AWN524303 BGJ524299:BGJ524303 BQF524299:BQF524303 CAB524299:CAB524303 CJX524299:CJX524303 CTT524299:CTT524303 DDP524299:DDP524303 DNL524299:DNL524303 DXH524299:DXH524303 EHD524299:EHD524303 EQZ524299:EQZ524303 FAV524299:FAV524303 FKR524299:FKR524303 FUN524299:FUN524303 GEJ524299:GEJ524303 GOF524299:GOF524303 GYB524299:GYB524303 HHX524299:HHX524303 HRT524299:HRT524303 IBP524299:IBP524303 ILL524299:ILL524303 IVH524299:IVH524303 JFD524299:JFD524303 JOZ524299:JOZ524303 JYV524299:JYV524303 KIR524299:KIR524303 KSN524299:KSN524303 LCJ524299:LCJ524303 LMF524299:LMF524303 LWB524299:LWB524303 MFX524299:MFX524303 MPT524299:MPT524303 MZP524299:MZP524303 NJL524299:NJL524303 NTH524299:NTH524303 ODD524299:ODD524303 OMZ524299:OMZ524303 OWV524299:OWV524303 PGR524299:PGR524303 PQN524299:PQN524303 QAJ524299:QAJ524303 QKF524299:QKF524303 QUB524299:QUB524303 RDX524299:RDX524303 RNT524299:RNT524303 RXP524299:RXP524303 SHL524299:SHL524303 SRH524299:SRH524303 TBD524299:TBD524303 TKZ524299:TKZ524303 TUV524299:TUV524303 UER524299:UER524303 UON524299:UON524303 UYJ524299:UYJ524303 VIF524299:VIF524303 VSB524299:VSB524303 WBX524299:WBX524303 WLT524299:WLT524303 WVP524299:WVP524303 H589835:H589839 JD589835:JD589839 SZ589835:SZ589839 ACV589835:ACV589839 AMR589835:AMR589839 AWN589835:AWN589839 BGJ589835:BGJ589839 BQF589835:BQF589839 CAB589835:CAB589839 CJX589835:CJX589839 CTT589835:CTT589839 DDP589835:DDP589839 DNL589835:DNL589839 DXH589835:DXH589839 EHD589835:EHD589839 EQZ589835:EQZ589839 FAV589835:FAV589839 FKR589835:FKR589839 FUN589835:FUN589839 GEJ589835:GEJ589839 GOF589835:GOF589839 GYB589835:GYB589839 HHX589835:HHX589839 HRT589835:HRT589839 IBP589835:IBP589839 ILL589835:ILL589839 IVH589835:IVH589839 JFD589835:JFD589839 JOZ589835:JOZ589839 JYV589835:JYV589839 KIR589835:KIR589839 KSN589835:KSN589839 LCJ589835:LCJ589839 LMF589835:LMF589839 LWB589835:LWB589839 MFX589835:MFX589839 MPT589835:MPT589839 MZP589835:MZP589839 NJL589835:NJL589839 NTH589835:NTH589839 ODD589835:ODD589839 OMZ589835:OMZ589839 OWV589835:OWV589839 PGR589835:PGR589839 PQN589835:PQN589839 QAJ589835:QAJ589839 QKF589835:QKF589839 QUB589835:QUB589839 RDX589835:RDX589839 RNT589835:RNT589839 RXP589835:RXP589839 SHL589835:SHL589839 SRH589835:SRH589839 TBD589835:TBD589839 TKZ589835:TKZ589839 TUV589835:TUV589839 UER589835:UER589839 UON589835:UON589839 UYJ589835:UYJ589839 VIF589835:VIF589839 VSB589835:VSB589839 WBX589835:WBX589839 WLT589835:WLT589839 WVP589835:WVP589839 H655371:H655375 JD655371:JD655375 SZ655371:SZ655375 ACV655371:ACV655375 AMR655371:AMR655375 AWN655371:AWN655375 BGJ655371:BGJ655375 BQF655371:BQF655375 CAB655371:CAB655375 CJX655371:CJX655375 CTT655371:CTT655375 DDP655371:DDP655375 DNL655371:DNL655375 DXH655371:DXH655375 EHD655371:EHD655375 EQZ655371:EQZ655375 FAV655371:FAV655375 FKR655371:FKR655375 FUN655371:FUN655375 GEJ655371:GEJ655375 GOF655371:GOF655375 GYB655371:GYB655375 HHX655371:HHX655375 HRT655371:HRT655375 IBP655371:IBP655375 ILL655371:ILL655375 IVH655371:IVH655375 JFD655371:JFD655375 JOZ655371:JOZ655375 JYV655371:JYV655375 KIR655371:KIR655375 KSN655371:KSN655375 LCJ655371:LCJ655375 LMF655371:LMF655375 LWB655371:LWB655375 MFX655371:MFX655375 MPT655371:MPT655375 MZP655371:MZP655375 NJL655371:NJL655375 NTH655371:NTH655375 ODD655371:ODD655375 OMZ655371:OMZ655375 OWV655371:OWV655375 PGR655371:PGR655375 PQN655371:PQN655375 QAJ655371:QAJ655375 QKF655371:QKF655375 QUB655371:QUB655375 RDX655371:RDX655375 RNT655371:RNT655375 RXP655371:RXP655375 SHL655371:SHL655375 SRH655371:SRH655375 TBD655371:TBD655375 TKZ655371:TKZ655375 TUV655371:TUV655375 UER655371:UER655375 UON655371:UON655375 UYJ655371:UYJ655375 VIF655371:VIF655375 VSB655371:VSB655375 WBX655371:WBX655375 WLT655371:WLT655375 WVP655371:WVP655375 H720907:H720911 JD720907:JD720911 SZ720907:SZ720911 ACV720907:ACV720911 AMR720907:AMR720911 AWN720907:AWN720911 BGJ720907:BGJ720911 BQF720907:BQF720911 CAB720907:CAB720911 CJX720907:CJX720911 CTT720907:CTT720911 DDP720907:DDP720911 DNL720907:DNL720911 DXH720907:DXH720911 EHD720907:EHD720911 EQZ720907:EQZ720911 FAV720907:FAV720911 FKR720907:FKR720911 FUN720907:FUN720911 GEJ720907:GEJ720911 GOF720907:GOF720911 GYB720907:GYB720911 HHX720907:HHX720911 HRT720907:HRT720911 IBP720907:IBP720911 ILL720907:ILL720911 IVH720907:IVH720911 JFD720907:JFD720911 JOZ720907:JOZ720911 JYV720907:JYV720911 KIR720907:KIR720911 KSN720907:KSN720911 LCJ720907:LCJ720911 LMF720907:LMF720911 LWB720907:LWB720911 MFX720907:MFX720911 MPT720907:MPT720911 MZP720907:MZP720911 NJL720907:NJL720911 NTH720907:NTH720911 ODD720907:ODD720911 OMZ720907:OMZ720911 OWV720907:OWV720911 PGR720907:PGR720911 PQN720907:PQN720911 QAJ720907:QAJ720911 QKF720907:QKF720911 QUB720907:QUB720911 RDX720907:RDX720911 RNT720907:RNT720911 RXP720907:RXP720911 SHL720907:SHL720911 SRH720907:SRH720911 TBD720907:TBD720911 TKZ720907:TKZ720911 TUV720907:TUV720911 UER720907:UER720911 UON720907:UON720911 UYJ720907:UYJ720911 VIF720907:VIF720911 VSB720907:VSB720911 WBX720907:WBX720911 WLT720907:WLT720911 WVP720907:WVP720911 H786443:H786447 JD786443:JD786447 SZ786443:SZ786447 ACV786443:ACV786447 AMR786443:AMR786447 AWN786443:AWN786447 BGJ786443:BGJ786447 BQF786443:BQF786447 CAB786443:CAB786447 CJX786443:CJX786447 CTT786443:CTT786447 DDP786443:DDP786447 DNL786443:DNL786447 DXH786443:DXH786447 EHD786443:EHD786447 EQZ786443:EQZ786447 FAV786443:FAV786447 FKR786443:FKR786447 FUN786443:FUN786447 GEJ786443:GEJ786447 GOF786443:GOF786447 GYB786443:GYB786447 HHX786443:HHX786447 HRT786443:HRT786447 IBP786443:IBP786447 ILL786443:ILL786447 IVH786443:IVH786447 JFD786443:JFD786447 JOZ786443:JOZ786447 JYV786443:JYV786447 KIR786443:KIR786447 KSN786443:KSN786447 LCJ786443:LCJ786447 LMF786443:LMF786447 LWB786443:LWB786447 MFX786443:MFX786447 MPT786443:MPT786447 MZP786443:MZP786447 NJL786443:NJL786447 NTH786443:NTH786447 ODD786443:ODD786447 OMZ786443:OMZ786447 OWV786443:OWV786447 PGR786443:PGR786447 PQN786443:PQN786447 QAJ786443:QAJ786447 QKF786443:QKF786447 QUB786443:QUB786447 RDX786443:RDX786447 RNT786443:RNT786447 RXP786443:RXP786447 SHL786443:SHL786447 SRH786443:SRH786447 TBD786443:TBD786447 TKZ786443:TKZ786447 TUV786443:TUV786447 UER786443:UER786447 UON786443:UON786447 UYJ786443:UYJ786447 VIF786443:VIF786447 VSB786443:VSB786447 WBX786443:WBX786447 WLT786443:WLT786447 WVP786443:WVP786447 H851979:H851983 JD851979:JD851983 SZ851979:SZ851983 ACV851979:ACV851983 AMR851979:AMR851983 AWN851979:AWN851983 BGJ851979:BGJ851983 BQF851979:BQF851983 CAB851979:CAB851983 CJX851979:CJX851983 CTT851979:CTT851983 DDP851979:DDP851983 DNL851979:DNL851983 DXH851979:DXH851983 EHD851979:EHD851983 EQZ851979:EQZ851983 FAV851979:FAV851983 FKR851979:FKR851983 FUN851979:FUN851983 GEJ851979:GEJ851983 GOF851979:GOF851983 GYB851979:GYB851983 HHX851979:HHX851983 HRT851979:HRT851983 IBP851979:IBP851983 ILL851979:ILL851983 IVH851979:IVH851983 JFD851979:JFD851983 JOZ851979:JOZ851983 JYV851979:JYV851983 KIR851979:KIR851983 KSN851979:KSN851983 LCJ851979:LCJ851983 LMF851979:LMF851983 LWB851979:LWB851983 MFX851979:MFX851983 MPT851979:MPT851983 MZP851979:MZP851983 NJL851979:NJL851983 NTH851979:NTH851983 ODD851979:ODD851983 OMZ851979:OMZ851983 OWV851979:OWV851983 PGR851979:PGR851983 PQN851979:PQN851983 QAJ851979:QAJ851983 QKF851979:QKF851983 QUB851979:QUB851983 RDX851979:RDX851983 RNT851979:RNT851983 RXP851979:RXP851983 SHL851979:SHL851983 SRH851979:SRH851983 TBD851979:TBD851983 TKZ851979:TKZ851983 TUV851979:TUV851983 UER851979:UER851983 UON851979:UON851983 UYJ851979:UYJ851983 VIF851979:VIF851983 VSB851979:VSB851983 WBX851979:WBX851983 WLT851979:WLT851983 WVP851979:WVP851983 H917515:H917519 JD917515:JD917519 SZ917515:SZ917519 ACV917515:ACV917519 AMR917515:AMR917519 AWN917515:AWN917519 BGJ917515:BGJ917519 BQF917515:BQF917519 CAB917515:CAB917519 CJX917515:CJX917519 CTT917515:CTT917519 DDP917515:DDP917519 DNL917515:DNL917519 DXH917515:DXH917519 EHD917515:EHD917519 EQZ917515:EQZ917519 FAV917515:FAV917519 FKR917515:FKR917519 FUN917515:FUN917519 GEJ917515:GEJ917519 GOF917515:GOF917519 GYB917515:GYB917519 HHX917515:HHX917519 HRT917515:HRT917519 IBP917515:IBP917519 ILL917515:ILL917519 IVH917515:IVH917519 JFD917515:JFD917519 JOZ917515:JOZ917519 JYV917515:JYV917519 KIR917515:KIR917519 KSN917515:KSN917519 LCJ917515:LCJ917519 LMF917515:LMF917519 LWB917515:LWB917519 MFX917515:MFX917519 MPT917515:MPT917519 MZP917515:MZP917519 NJL917515:NJL917519 NTH917515:NTH917519 ODD917515:ODD917519 OMZ917515:OMZ917519 OWV917515:OWV917519 PGR917515:PGR917519 PQN917515:PQN917519 QAJ917515:QAJ917519 QKF917515:QKF917519 QUB917515:QUB917519 RDX917515:RDX917519 RNT917515:RNT917519 RXP917515:RXP917519 SHL917515:SHL917519 SRH917515:SRH917519 TBD917515:TBD917519 TKZ917515:TKZ917519 TUV917515:TUV917519 UER917515:UER917519 UON917515:UON917519 UYJ917515:UYJ917519 VIF917515:VIF917519 VSB917515:VSB917519 WBX917515:WBX917519 WLT917515:WLT917519 WVP917515:WVP917519 H983051:H983055 JD983051:JD983055 SZ983051:SZ983055 ACV983051:ACV983055 AMR983051:AMR983055 AWN983051:AWN983055 BGJ983051:BGJ983055 BQF983051:BQF983055 CAB983051:CAB983055 CJX983051:CJX983055 CTT983051:CTT983055 DDP983051:DDP983055 DNL983051:DNL983055 DXH983051:DXH983055 EHD983051:EHD983055 EQZ983051:EQZ983055 FAV983051:FAV983055 FKR983051:FKR983055 FUN983051:FUN983055 GEJ983051:GEJ983055 GOF983051:GOF983055 GYB983051:GYB983055 HHX983051:HHX983055 HRT983051:HRT983055 IBP983051:IBP983055 ILL983051:ILL983055 IVH983051:IVH983055 JFD983051:JFD983055 JOZ983051:JOZ983055 JYV983051:JYV983055 KIR983051:KIR983055 KSN983051:KSN983055 LCJ983051:LCJ983055 LMF983051:LMF983055 LWB983051:LWB983055 MFX983051:MFX983055 MPT983051:MPT983055 MZP983051:MZP983055 NJL983051:NJL983055 NTH983051:NTH983055 ODD983051:ODD983055 OMZ983051:OMZ983055 OWV983051:OWV983055 PGR983051:PGR983055 PQN983051:PQN983055 QAJ983051:QAJ983055 QKF983051:QKF983055 QUB983051:QUB983055 RDX983051:RDX983055 RNT983051:RNT983055 RXP983051:RXP983055 SHL983051:SHL983055 SRH983051:SRH983055 TBD983051:TBD983055 TKZ983051:TKZ983055 TUV983051:TUV983055 UER983051:UER983055 UON983051:UON983055 UYJ983051:UYJ983055 VIF983051:VIF983055 VSB983051:VSB983055 WBX983051:WBX983055 WLT983051:WLT983055 WVP983051:WVP983055 H17:H26 JD17:JD26 SZ17:SZ26 ACV17:ACV26 AMR17:AMR26 AWN17:AWN26 BGJ17:BGJ26 BQF17:BQF26 CAB17:CAB26 CJX17:CJX26 CTT17:CTT26 DDP17:DDP26 DNL17:DNL26 DXH17:DXH26 EHD17:EHD26 EQZ17:EQZ26 FAV17:FAV26 FKR17:FKR26 FUN17:FUN26 GEJ17:GEJ26 GOF17:GOF26 GYB17:GYB26 HHX17:HHX26 HRT17:HRT26 IBP17:IBP26 ILL17:ILL26 IVH17:IVH26 JFD17:JFD26 JOZ17:JOZ26 JYV17:JYV26 KIR17:KIR26 KSN17:KSN26 LCJ17:LCJ26 LMF17:LMF26 LWB17:LWB26 MFX17:MFX26 MPT17:MPT26 MZP17:MZP26 NJL17:NJL26 NTH17:NTH26 ODD17:ODD26 OMZ17:OMZ26 OWV17:OWV26 PGR17:PGR26 PQN17:PQN26 QAJ17:QAJ26 QKF17:QKF26 QUB17:QUB26 RDX17:RDX26 RNT17:RNT26 RXP17:RXP26 SHL17:SHL26 SRH17:SRH26 TBD17:TBD26 TKZ17:TKZ26 TUV17:TUV26 UER17:UER26 UON17:UON26 UYJ17:UYJ26 VIF17:VIF26 VSB17:VSB26 WBX17:WBX26 WLT17:WLT26 WVP17:WVP26 H65553:H65562 JD65553:JD65562 SZ65553:SZ65562 ACV65553:ACV65562 AMR65553:AMR65562 AWN65553:AWN65562 BGJ65553:BGJ65562 BQF65553:BQF65562 CAB65553:CAB65562 CJX65553:CJX65562 CTT65553:CTT65562 DDP65553:DDP65562 DNL65553:DNL65562 DXH65553:DXH65562 EHD65553:EHD65562 EQZ65553:EQZ65562 FAV65553:FAV65562 FKR65553:FKR65562 FUN65553:FUN65562 GEJ65553:GEJ65562 GOF65553:GOF65562 GYB65553:GYB65562 HHX65553:HHX65562 HRT65553:HRT65562 IBP65553:IBP65562 ILL65553:ILL65562 IVH65553:IVH65562 JFD65553:JFD65562 JOZ65553:JOZ65562 JYV65553:JYV65562 KIR65553:KIR65562 KSN65553:KSN65562 LCJ65553:LCJ65562 LMF65553:LMF65562 LWB65553:LWB65562 MFX65553:MFX65562 MPT65553:MPT65562 MZP65553:MZP65562 NJL65553:NJL65562 NTH65553:NTH65562 ODD65553:ODD65562 OMZ65553:OMZ65562 OWV65553:OWV65562 PGR65553:PGR65562 PQN65553:PQN65562 QAJ65553:QAJ65562 QKF65553:QKF65562 QUB65553:QUB65562 RDX65553:RDX65562 RNT65553:RNT65562 RXP65553:RXP65562 SHL65553:SHL65562 SRH65553:SRH65562 TBD65553:TBD65562 TKZ65553:TKZ65562 TUV65553:TUV65562 UER65553:UER65562 UON65553:UON65562 UYJ65553:UYJ65562 VIF65553:VIF65562 VSB65553:VSB65562 WBX65553:WBX65562 WLT65553:WLT65562 WVP65553:WVP65562 H131089:H131098 JD131089:JD131098 SZ131089:SZ131098 ACV131089:ACV131098 AMR131089:AMR131098 AWN131089:AWN131098 BGJ131089:BGJ131098 BQF131089:BQF131098 CAB131089:CAB131098 CJX131089:CJX131098 CTT131089:CTT131098 DDP131089:DDP131098 DNL131089:DNL131098 DXH131089:DXH131098 EHD131089:EHD131098 EQZ131089:EQZ131098 FAV131089:FAV131098 FKR131089:FKR131098 FUN131089:FUN131098 GEJ131089:GEJ131098 GOF131089:GOF131098 GYB131089:GYB131098 HHX131089:HHX131098 HRT131089:HRT131098 IBP131089:IBP131098 ILL131089:ILL131098 IVH131089:IVH131098 JFD131089:JFD131098 JOZ131089:JOZ131098 JYV131089:JYV131098 KIR131089:KIR131098 KSN131089:KSN131098 LCJ131089:LCJ131098 LMF131089:LMF131098 LWB131089:LWB131098 MFX131089:MFX131098 MPT131089:MPT131098 MZP131089:MZP131098 NJL131089:NJL131098 NTH131089:NTH131098 ODD131089:ODD131098 OMZ131089:OMZ131098 OWV131089:OWV131098 PGR131089:PGR131098 PQN131089:PQN131098 QAJ131089:QAJ131098 QKF131089:QKF131098 QUB131089:QUB131098 RDX131089:RDX131098 RNT131089:RNT131098 RXP131089:RXP131098 SHL131089:SHL131098 SRH131089:SRH131098 TBD131089:TBD131098 TKZ131089:TKZ131098 TUV131089:TUV131098 UER131089:UER131098 UON131089:UON131098 UYJ131089:UYJ131098 VIF131089:VIF131098 VSB131089:VSB131098 WBX131089:WBX131098 WLT131089:WLT131098 WVP131089:WVP131098 H196625:H196634 JD196625:JD196634 SZ196625:SZ196634 ACV196625:ACV196634 AMR196625:AMR196634 AWN196625:AWN196634 BGJ196625:BGJ196634 BQF196625:BQF196634 CAB196625:CAB196634 CJX196625:CJX196634 CTT196625:CTT196634 DDP196625:DDP196634 DNL196625:DNL196634 DXH196625:DXH196634 EHD196625:EHD196634 EQZ196625:EQZ196634 FAV196625:FAV196634 FKR196625:FKR196634 FUN196625:FUN196634 GEJ196625:GEJ196634 GOF196625:GOF196634 GYB196625:GYB196634 HHX196625:HHX196634 HRT196625:HRT196634 IBP196625:IBP196634 ILL196625:ILL196634 IVH196625:IVH196634 JFD196625:JFD196634 JOZ196625:JOZ196634 JYV196625:JYV196634 KIR196625:KIR196634 KSN196625:KSN196634 LCJ196625:LCJ196634 LMF196625:LMF196634 LWB196625:LWB196634 MFX196625:MFX196634 MPT196625:MPT196634 MZP196625:MZP196634 NJL196625:NJL196634 NTH196625:NTH196634 ODD196625:ODD196634 OMZ196625:OMZ196634 OWV196625:OWV196634 PGR196625:PGR196634 PQN196625:PQN196634 QAJ196625:QAJ196634 QKF196625:QKF196634 QUB196625:QUB196634 RDX196625:RDX196634 RNT196625:RNT196634 RXP196625:RXP196634 SHL196625:SHL196634 SRH196625:SRH196634 TBD196625:TBD196634 TKZ196625:TKZ196634 TUV196625:TUV196634 UER196625:UER196634 UON196625:UON196634 UYJ196625:UYJ196634 VIF196625:VIF196634 VSB196625:VSB196634 WBX196625:WBX196634 WLT196625:WLT196634 WVP196625:WVP196634 H262161:H262170 JD262161:JD262170 SZ262161:SZ262170 ACV262161:ACV262170 AMR262161:AMR262170 AWN262161:AWN262170 BGJ262161:BGJ262170 BQF262161:BQF262170 CAB262161:CAB262170 CJX262161:CJX262170 CTT262161:CTT262170 DDP262161:DDP262170 DNL262161:DNL262170 DXH262161:DXH262170 EHD262161:EHD262170 EQZ262161:EQZ262170 FAV262161:FAV262170 FKR262161:FKR262170 FUN262161:FUN262170 GEJ262161:GEJ262170 GOF262161:GOF262170 GYB262161:GYB262170 HHX262161:HHX262170 HRT262161:HRT262170 IBP262161:IBP262170 ILL262161:ILL262170 IVH262161:IVH262170 JFD262161:JFD262170 JOZ262161:JOZ262170 JYV262161:JYV262170 KIR262161:KIR262170 KSN262161:KSN262170 LCJ262161:LCJ262170 LMF262161:LMF262170 LWB262161:LWB262170 MFX262161:MFX262170 MPT262161:MPT262170 MZP262161:MZP262170 NJL262161:NJL262170 NTH262161:NTH262170 ODD262161:ODD262170 OMZ262161:OMZ262170 OWV262161:OWV262170 PGR262161:PGR262170 PQN262161:PQN262170 QAJ262161:QAJ262170 QKF262161:QKF262170 QUB262161:QUB262170 RDX262161:RDX262170 RNT262161:RNT262170 RXP262161:RXP262170 SHL262161:SHL262170 SRH262161:SRH262170 TBD262161:TBD262170 TKZ262161:TKZ262170 TUV262161:TUV262170 UER262161:UER262170 UON262161:UON262170 UYJ262161:UYJ262170 VIF262161:VIF262170 VSB262161:VSB262170 WBX262161:WBX262170 WLT262161:WLT262170 WVP262161:WVP262170 H327697:H327706 JD327697:JD327706 SZ327697:SZ327706 ACV327697:ACV327706 AMR327697:AMR327706 AWN327697:AWN327706 BGJ327697:BGJ327706 BQF327697:BQF327706 CAB327697:CAB327706 CJX327697:CJX327706 CTT327697:CTT327706 DDP327697:DDP327706 DNL327697:DNL327706 DXH327697:DXH327706 EHD327697:EHD327706 EQZ327697:EQZ327706 FAV327697:FAV327706 FKR327697:FKR327706 FUN327697:FUN327706 GEJ327697:GEJ327706 GOF327697:GOF327706 GYB327697:GYB327706 HHX327697:HHX327706 HRT327697:HRT327706 IBP327697:IBP327706 ILL327697:ILL327706 IVH327697:IVH327706 JFD327697:JFD327706 JOZ327697:JOZ327706 JYV327697:JYV327706 KIR327697:KIR327706 KSN327697:KSN327706 LCJ327697:LCJ327706 LMF327697:LMF327706 LWB327697:LWB327706 MFX327697:MFX327706 MPT327697:MPT327706 MZP327697:MZP327706 NJL327697:NJL327706 NTH327697:NTH327706 ODD327697:ODD327706 OMZ327697:OMZ327706 OWV327697:OWV327706 PGR327697:PGR327706 PQN327697:PQN327706 QAJ327697:QAJ327706 QKF327697:QKF327706 QUB327697:QUB327706 RDX327697:RDX327706 RNT327697:RNT327706 RXP327697:RXP327706 SHL327697:SHL327706 SRH327697:SRH327706 TBD327697:TBD327706 TKZ327697:TKZ327706 TUV327697:TUV327706 UER327697:UER327706 UON327697:UON327706 UYJ327697:UYJ327706 VIF327697:VIF327706 VSB327697:VSB327706 WBX327697:WBX327706 WLT327697:WLT327706 WVP327697:WVP327706 H393233:H393242 JD393233:JD393242 SZ393233:SZ393242 ACV393233:ACV393242 AMR393233:AMR393242 AWN393233:AWN393242 BGJ393233:BGJ393242 BQF393233:BQF393242 CAB393233:CAB393242 CJX393233:CJX393242 CTT393233:CTT393242 DDP393233:DDP393242 DNL393233:DNL393242 DXH393233:DXH393242 EHD393233:EHD393242 EQZ393233:EQZ393242 FAV393233:FAV393242 FKR393233:FKR393242 FUN393233:FUN393242 GEJ393233:GEJ393242 GOF393233:GOF393242 GYB393233:GYB393242 HHX393233:HHX393242 HRT393233:HRT393242 IBP393233:IBP393242 ILL393233:ILL393242 IVH393233:IVH393242 JFD393233:JFD393242 JOZ393233:JOZ393242 JYV393233:JYV393242 KIR393233:KIR393242 KSN393233:KSN393242 LCJ393233:LCJ393242 LMF393233:LMF393242 LWB393233:LWB393242 MFX393233:MFX393242 MPT393233:MPT393242 MZP393233:MZP393242 NJL393233:NJL393242 NTH393233:NTH393242 ODD393233:ODD393242 OMZ393233:OMZ393242 OWV393233:OWV393242 PGR393233:PGR393242 PQN393233:PQN393242 QAJ393233:QAJ393242 QKF393233:QKF393242 QUB393233:QUB393242 RDX393233:RDX393242 RNT393233:RNT393242 RXP393233:RXP393242 SHL393233:SHL393242 SRH393233:SRH393242 TBD393233:TBD393242 TKZ393233:TKZ393242 TUV393233:TUV393242 UER393233:UER393242 UON393233:UON393242 UYJ393233:UYJ393242 VIF393233:VIF393242 VSB393233:VSB393242 WBX393233:WBX393242 WLT393233:WLT393242 WVP393233:WVP393242 H458769:H458778 JD458769:JD458778 SZ458769:SZ458778 ACV458769:ACV458778 AMR458769:AMR458778 AWN458769:AWN458778 BGJ458769:BGJ458778 BQF458769:BQF458778 CAB458769:CAB458778 CJX458769:CJX458778 CTT458769:CTT458778 DDP458769:DDP458778 DNL458769:DNL458778 DXH458769:DXH458778 EHD458769:EHD458778 EQZ458769:EQZ458778 FAV458769:FAV458778 FKR458769:FKR458778 FUN458769:FUN458778 GEJ458769:GEJ458778 GOF458769:GOF458778 GYB458769:GYB458778 HHX458769:HHX458778 HRT458769:HRT458778 IBP458769:IBP458778 ILL458769:ILL458778 IVH458769:IVH458778 JFD458769:JFD458778 JOZ458769:JOZ458778 JYV458769:JYV458778 KIR458769:KIR458778 KSN458769:KSN458778 LCJ458769:LCJ458778 LMF458769:LMF458778 LWB458769:LWB458778 MFX458769:MFX458778 MPT458769:MPT458778 MZP458769:MZP458778 NJL458769:NJL458778 NTH458769:NTH458778 ODD458769:ODD458778 OMZ458769:OMZ458778 OWV458769:OWV458778 PGR458769:PGR458778 PQN458769:PQN458778 QAJ458769:QAJ458778 QKF458769:QKF458778 QUB458769:QUB458778 RDX458769:RDX458778 RNT458769:RNT458778 RXP458769:RXP458778 SHL458769:SHL458778 SRH458769:SRH458778 TBD458769:TBD458778 TKZ458769:TKZ458778 TUV458769:TUV458778 UER458769:UER458778 UON458769:UON458778 UYJ458769:UYJ458778 VIF458769:VIF458778 VSB458769:VSB458778 WBX458769:WBX458778 WLT458769:WLT458778 WVP458769:WVP458778 H524305:H524314 JD524305:JD524314 SZ524305:SZ524314 ACV524305:ACV524314 AMR524305:AMR524314 AWN524305:AWN524314 BGJ524305:BGJ524314 BQF524305:BQF524314 CAB524305:CAB524314 CJX524305:CJX524314 CTT524305:CTT524314 DDP524305:DDP524314 DNL524305:DNL524314 DXH524305:DXH524314 EHD524305:EHD524314 EQZ524305:EQZ524314 FAV524305:FAV524314 FKR524305:FKR524314 FUN524305:FUN524314 GEJ524305:GEJ524314 GOF524305:GOF524314 GYB524305:GYB524314 HHX524305:HHX524314 HRT524305:HRT524314 IBP524305:IBP524314 ILL524305:ILL524314 IVH524305:IVH524314 JFD524305:JFD524314 JOZ524305:JOZ524314 JYV524305:JYV524314 KIR524305:KIR524314 KSN524305:KSN524314 LCJ524305:LCJ524314 LMF524305:LMF524314 LWB524305:LWB524314 MFX524305:MFX524314 MPT524305:MPT524314 MZP524305:MZP524314 NJL524305:NJL524314 NTH524305:NTH524314 ODD524305:ODD524314 OMZ524305:OMZ524314 OWV524305:OWV524314 PGR524305:PGR524314 PQN524305:PQN524314 QAJ524305:QAJ524314 QKF524305:QKF524314 QUB524305:QUB524314 RDX524305:RDX524314 RNT524305:RNT524314 RXP524305:RXP524314 SHL524305:SHL524314 SRH524305:SRH524314 TBD524305:TBD524314 TKZ524305:TKZ524314 TUV524305:TUV524314 UER524305:UER524314 UON524305:UON524314 UYJ524305:UYJ524314 VIF524305:VIF524314 VSB524305:VSB524314 WBX524305:WBX524314 WLT524305:WLT524314 WVP524305:WVP524314 H589841:H589850 JD589841:JD589850 SZ589841:SZ589850 ACV589841:ACV589850 AMR589841:AMR589850 AWN589841:AWN589850 BGJ589841:BGJ589850 BQF589841:BQF589850 CAB589841:CAB589850 CJX589841:CJX589850 CTT589841:CTT589850 DDP589841:DDP589850 DNL589841:DNL589850 DXH589841:DXH589850 EHD589841:EHD589850 EQZ589841:EQZ589850 FAV589841:FAV589850 FKR589841:FKR589850 FUN589841:FUN589850 GEJ589841:GEJ589850 GOF589841:GOF589850 GYB589841:GYB589850 HHX589841:HHX589850 HRT589841:HRT589850 IBP589841:IBP589850 ILL589841:ILL589850 IVH589841:IVH589850 JFD589841:JFD589850 JOZ589841:JOZ589850 JYV589841:JYV589850 KIR589841:KIR589850 KSN589841:KSN589850 LCJ589841:LCJ589850 LMF589841:LMF589850 LWB589841:LWB589850 MFX589841:MFX589850 MPT589841:MPT589850 MZP589841:MZP589850 NJL589841:NJL589850 NTH589841:NTH589850 ODD589841:ODD589850 OMZ589841:OMZ589850 OWV589841:OWV589850 PGR589841:PGR589850 PQN589841:PQN589850 QAJ589841:QAJ589850 QKF589841:QKF589850 QUB589841:QUB589850 RDX589841:RDX589850 RNT589841:RNT589850 RXP589841:RXP589850 SHL589841:SHL589850 SRH589841:SRH589850 TBD589841:TBD589850 TKZ589841:TKZ589850 TUV589841:TUV589850 UER589841:UER589850 UON589841:UON589850 UYJ589841:UYJ589850 VIF589841:VIF589850 VSB589841:VSB589850 WBX589841:WBX589850 WLT589841:WLT589850 WVP589841:WVP589850 H655377:H655386 JD655377:JD655386 SZ655377:SZ655386 ACV655377:ACV655386 AMR655377:AMR655386 AWN655377:AWN655386 BGJ655377:BGJ655386 BQF655377:BQF655386 CAB655377:CAB655386 CJX655377:CJX655386 CTT655377:CTT655386 DDP655377:DDP655386 DNL655377:DNL655386 DXH655377:DXH655386 EHD655377:EHD655386 EQZ655377:EQZ655386 FAV655377:FAV655386 FKR655377:FKR655386 FUN655377:FUN655386 GEJ655377:GEJ655386 GOF655377:GOF655386 GYB655377:GYB655386 HHX655377:HHX655386 HRT655377:HRT655386 IBP655377:IBP655386 ILL655377:ILL655386 IVH655377:IVH655386 JFD655377:JFD655386 JOZ655377:JOZ655386 JYV655377:JYV655386 KIR655377:KIR655386 KSN655377:KSN655386 LCJ655377:LCJ655386 LMF655377:LMF655386 LWB655377:LWB655386 MFX655377:MFX655386 MPT655377:MPT655386 MZP655377:MZP655386 NJL655377:NJL655386 NTH655377:NTH655386 ODD655377:ODD655386 OMZ655377:OMZ655386 OWV655377:OWV655386 PGR655377:PGR655386 PQN655377:PQN655386 QAJ655377:QAJ655386 QKF655377:QKF655386 QUB655377:QUB655386 RDX655377:RDX655386 RNT655377:RNT655386 RXP655377:RXP655386 SHL655377:SHL655386 SRH655377:SRH655386 TBD655377:TBD655386 TKZ655377:TKZ655386 TUV655377:TUV655386 UER655377:UER655386 UON655377:UON655386 UYJ655377:UYJ655386 VIF655377:VIF655386 VSB655377:VSB655386 WBX655377:WBX655386 WLT655377:WLT655386 WVP655377:WVP655386 H720913:H720922 JD720913:JD720922 SZ720913:SZ720922 ACV720913:ACV720922 AMR720913:AMR720922 AWN720913:AWN720922 BGJ720913:BGJ720922 BQF720913:BQF720922 CAB720913:CAB720922 CJX720913:CJX720922 CTT720913:CTT720922 DDP720913:DDP720922 DNL720913:DNL720922 DXH720913:DXH720922 EHD720913:EHD720922 EQZ720913:EQZ720922 FAV720913:FAV720922 FKR720913:FKR720922 FUN720913:FUN720922 GEJ720913:GEJ720922 GOF720913:GOF720922 GYB720913:GYB720922 HHX720913:HHX720922 HRT720913:HRT720922 IBP720913:IBP720922 ILL720913:ILL720922 IVH720913:IVH720922 JFD720913:JFD720922 JOZ720913:JOZ720922 JYV720913:JYV720922 KIR720913:KIR720922 KSN720913:KSN720922 LCJ720913:LCJ720922 LMF720913:LMF720922 LWB720913:LWB720922 MFX720913:MFX720922 MPT720913:MPT720922 MZP720913:MZP720922 NJL720913:NJL720922 NTH720913:NTH720922 ODD720913:ODD720922 OMZ720913:OMZ720922 OWV720913:OWV720922 PGR720913:PGR720922 PQN720913:PQN720922 QAJ720913:QAJ720922 QKF720913:QKF720922 QUB720913:QUB720922 RDX720913:RDX720922 RNT720913:RNT720922 RXP720913:RXP720922 SHL720913:SHL720922 SRH720913:SRH720922 TBD720913:TBD720922 TKZ720913:TKZ720922 TUV720913:TUV720922 UER720913:UER720922 UON720913:UON720922 UYJ720913:UYJ720922 VIF720913:VIF720922 VSB720913:VSB720922 WBX720913:WBX720922 WLT720913:WLT720922 WVP720913:WVP720922 H786449:H786458 JD786449:JD786458 SZ786449:SZ786458 ACV786449:ACV786458 AMR786449:AMR786458 AWN786449:AWN786458 BGJ786449:BGJ786458 BQF786449:BQF786458 CAB786449:CAB786458 CJX786449:CJX786458 CTT786449:CTT786458 DDP786449:DDP786458 DNL786449:DNL786458 DXH786449:DXH786458 EHD786449:EHD786458 EQZ786449:EQZ786458 FAV786449:FAV786458 FKR786449:FKR786458 FUN786449:FUN786458 GEJ786449:GEJ786458 GOF786449:GOF786458 GYB786449:GYB786458 HHX786449:HHX786458 HRT786449:HRT786458 IBP786449:IBP786458 ILL786449:ILL786458 IVH786449:IVH786458 JFD786449:JFD786458 JOZ786449:JOZ786458 JYV786449:JYV786458 KIR786449:KIR786458 KSN786449:KSN786458 LCJ786449:LCJ786458 LMF786449:LMF786458 LWB786449:LWB786458 MFX786449:MFX786458 MPT786449:MPT786458 MZP786449:MZP786458 NJL786449:NJL786458 NTH786449:NTH786458 ODD786449:ODD786458 OMZ786449:OMZ786458 OWV786449:OWV786458 PGR786449:PGR786458 PQN786449:PQN786458 QAJ786449:QAJ786458 QKF786449:QKF786458 QUB786449:QUB786458 RDX786449:RDX786458 RNT786449:RNT786458 RXP786449:RXP786458 SHL786449:SHL786458 SRH786449:SRH786458 TBD786449:TBD786458 TKZ786449:TKZ786458 TUV786449:TUV786458 UER786449:UER786458 UON786449:UON786458 UYJ786449:UYJ786458 VIF786449:VIF786458 VSB786449:VSB786458 WBX786449:WBX786458 WLT786449:WLT786458 WVP786449:WVP786458 H851985:H851994 JD851985:JD851994 SZ851985:SZ851994 ACV851985:ACV851994 AMR851985:AMR851994 AWN851985:AWN851994 BGJ851985:BGJ851994 BQF851985:BQF851994 CAB851985:CAB851994 CJX851985:CJX851994 CTT851985:CTT851994 DDP851985:DDP851994 DNL851985:DNL851994 DXH851985:DXH851994 EHD851985:EHD851994 EQZ851985:EQZ851994 FAV851985:FAV851994 FKR851985:FKR851994 FUN851985:FUN851994 GEJ851985:GEJ851994 GOF851985:GOF851994 GYB851985:GYB851994 HHX851985:HHX851994 HRT851985:HRT851994 IBP851985:IBP851994 ILL851985:ILL851994 IVH851985:IVH851994 JFD851985:JFD851994 JOZ851985:JOZ851994 JYV851985:JYV851994 KIR851985:KIR851994 KSN851985:KSN851994 LCJ851985:LCJ851994 LMF851985:LMF851994 LWB851985:LWB851994 MFX851985:MFX851994 MPT851985:MPT851994 MZP851985:MZP851994 NJL851985:NJL851994 NTH851985:NTH851994 ODD851985:ODD851994 OMZ851985:OMZ851994 OWV851985:OWV851994 PGR851985:PGR851994 PQN851985:PQN851994 QAJ851985:QAJ851994 QKF851985:QKF851994 QUB851985:QUB851994 RDX851985:RDX851994 RNT851985:RNT851994 RXP851985:RXP851994 SHL851985:SHL851994 SRH851985:SRH851994 TBD851985:TBD851994 TKZ851985:TKZ851994 TUV851985:TUV851994 UER851985:UER851994 UON851985:UON851994 UYJ851985:UYJ851994 VIF851985:VIF851994 VSB851985:VSB851994 WBX851985:WBX851994 WLT851985:WLT851994 WVP851985:WVP851994 H917521:H917530 JD917521:JD917530 SZ917521:SZ917530 ACV917521:ACV917530 AMR917521:AMR917530 AWN917521:AWN917530 BGJ917521:BGJ917530 BQF917521:BQF917530 CAB917521:CAB917530 CJX917521:CJX917530 CTT917521:CTT917530 DDP917521:DDP917530 DNL917521:DNL917530 DXH917521:DXH917530 EHD917521:EHD917530 EQZ917521:EQZ917530 FAV917521:FAV917530 FKR917521:FKR917530 FUN917521:FUN917530 GEJ917521:GEJ917530 GOF917521:GOF917530 GYB917521:GYB917530 HHX917521:HHX917530 HRT917521:HRT917530 IBP917521:IBP917530 ILL917521:ILL917530 IVH917521:IVH917530 JFD917521:JFD917530 JOZ917521:JOZ917530 JYV917521:JYV917530 KIR917521:KIR917530 KSN917521:KSN917530 LCJ917521:LCJ917530 LMF917521:LMF917530 LWB917521:LWB917530 MFX917521:MFX917530 MPT917521:MPT917530 MZP917521:MZP917530 NJL917521:NJL917530 NTH917521:NTH917530 ODD917521:ODD917530 OMZ917521:OMZ917530 OWV917521:OWV917530 PGR917521:PGR917530 PQN917521:PQN917530 QAJ917521:QAJ917530 QKF917521:QKF917530 QUB917521:QUB917530 RDX917521:RDX917530 RNT917521:RNT917530 RXP917521:RXP917530 SHL917521:SHL917530 SRH917521:SRH917530 TBD917521:TBD917530 TKZ917521:TKZ917530 TUV917521:TUV917530 UER917521:UER917530 UON917521:UON917530 UYJ917521:UYJ917530 VIF917521:VIF917530 VSB917521:VSB917530 WBX917521:WBX917530 WLT917521:WLT917530 WVP917521:WVP917530 H983057:H983066 JD983057:JD983066 SZ983057:SZ983066 ACV983057:ACV983066 AMR983057:AMR983066 AWN983057:AWN983066 BGJ983057:BGJ983066 BQF983057:BQF983066 CAB983057:CAB983066 CJX983057:CJX983066 CTT983057:CTT983066 DDP983057:DDP983066 DNL983057:DNL983066 DXH983057:DXH983066 EHD983057:EHD983066 EQZ983057:EQZ983066 FAV983057:FAV983066 FKR983057:FKR983066 FUN983057:FUN983066 GEJ983057:GEJ983066 GOF983057:GOF983066 GYB983057:GYB983066 HHX983057:HHX983066 HRT983057:HRT983066 IBP983057:IBP983066 ILL983057:ILL983066 IVH983057:IVH983066 JFD983057:JFD983066 JOZ983057:JOZ983066 JYV983057:JYV983066 KIR983057:KIR983066 KSN983057:KSN983066 LCJ983057:LCJ983066 LMF983057:LMF983066 LWB983057:LWB983066 MFX983057:MFX983066 MPT983057:MPT983066 MZP983057:MZP983066 NJL983057:NJL983066 NTH983057:NTH983066 ODD983057:ODD983066 OMZ983057:OMZ983066 OWV983057:OWV983066 PGR983057:PGR983066 PQN983057:PQN983066 QAJ983057:QAJ983066 QKF983057:QKF983066 QUB983057:QUB983066 RDX983057:RDX983066 RNT983057:RNT983066 RXP983057:RXP983066 SHL983057:SHL983066 SRH983057:SRH983066 TBD983057:TBD983066 TKZ983057:TKZ983066 TUV983057:TUV983066 UER983057:UER983066 UON983057:UON983066 UYJ983057:UYJ983066 VIF983057:VIF983066 VSB983057:VSB983066 WBX983057:WBX983066 WLT983057:WLT983066 WVP983057:WVP983066 H30 JD30 SZ30 ACV30 AMR30 AWN30 BGJ30 BQF30 CAB30 CJX30 CTT30 DDP30 DNL30 DXH30 EHD30 EQZ30 FAV30 FKR30 FUN30 GEJ30 GOF30 GYB30 HHX30 HRT30 IBP30 ILL30 IVH30 JFD30 JOZ30 JYV30 KIR30 KSN30 LCJ30 LMF30 LWB30 MFX30 MPT30 MZP30 NJL30 NTH30 ODD30 OMZ30 OWV30 PGR30 PQN30 QAJ30 QKF30 QUB30 RDX30 RNT30 RXP30 SHL30 SRH30 TBD30 TKZ30 TUV30 UER30 UON30 UYJ30 VIF30 VSB30 WBX30 WLT30 WVP30 H65566 JD65566 SZ65566 ACV65566 AMR65566 AWN65566 BGJ65566 BQF65566 CAB65566 CJX65566 CTT65566 DDP65566 DNL65566 DXH65566 EHD65566 EQZ65566 FAV65566 FKR65566 FUN65566 GEJ65566 GOF65566 GYB65566 HHX65566 HRT65566 IBP65566 ILL65566 IVH65566 JFD65566 JOZ65566 JYV65566 KIR65566 KSN65566 LCJ65566 LMF65566 LWB65566 MFX65566 MPT65566 MZP65566 NJL65566 NTH65566 ODD65566 OMZ65566 OWV65566 PGR65566 PQN65566 QAJ65566 QKF65566 QUB65566 RDX65566 RNT65566 RXP65566 SHL65566 SRH65566 TBD65566 TKZ65566 TUV65566 UER65566 UON65566 UYJ65566 VIF65566 VSB65566 WBX65566 WLT65566 WVP65566 H131102 JD131102 SZ131102 ACV131102 AMR131102 AWN131102 BGJ131102 BQF131102 CAB131102 CJX131102 CTT131102 DDP131102 DNL131102 DXH131102 EHD131102 EQZ131102 FAV131102 FKR131102 FUN131102 GEJ131102 GOF131102 GYB131102 HHX131102 HRT131102 IBP131102 ILL131102 IVH131102 JFD131102 JOZ131102 JYV131102 KIR131102 KSN131102 LCJ131102 LMF131102 LWB131102 MFX131102 MPT131102 MZP131102 NJL131102 NTH131102 ODD131102 OMZ131102 OWV131102 PGR131102 PQN131102 QAJ131102 QKF131102 QUB131102 RDX131102 RNT131102 RXP131102 SHL131102 SRH131102 TBD131102 TKZ131102 TUV131102 UER131102 UON131102 UYJ131102 VIF131102 VSB131102 WBX131102 WLT131102 WVP131102 H196638 JD196638 SZ196638 ACV196638 AMR196638 AWN196638 BGJ196638 BQF196638 CAB196638 CJX196638 CTT196638 DDP196638 DNL196638 DXH196638 EHD196638 EQZ196638 FAV196638 FKR196638 FUN196638 GEJ196638 GOF196638 GYB196638 HHX196638 HRT196638 IBP196638 ILL196638 IVH196638 JFD196638 JOZ196638 JYV196638 KIR196638 KSN196638 LCJ196638 LMF196638 LWB196638 MFX196638 MPT196638 MZP196638 NJL196638 NTH196638 ODD196638 OMZ196638 OWV196638 PGR196638 PQN196638 QAJ196638 QKF196638 QUB196638 RDX196638 RNT196638 RXP196638 SHL196638 SRH196638 TBD196638 TKZ196638 TUV196638 UER196638 UON196638 UYJ196638 VIF196638 VSB196638 WBX196638 WLT196638 WVP196638 H262174 JD262174 SZ262174 ACV262174 AMR262174 AWN262174 BGJ262174 BQF262174 CAB262174 CJX262174 CTT262174 DDP262174 DNL262174 DXH262174 EHD262174 EQZ262174 FAV262174 FKR262174 FUN262174 GEJ262174 GOF262174 GYB262174 HHX262174 HRT262174 IBP262174 ILL262174 IVH262174 JFD262174 JOZ262174 JYV262174 KIR262174 KSN262174 LCJ262174 LMF262174 LWB262174 MFX262174 MPT262174 MZP262174 NJL262174 NTH262174 ODD262174 OMZ262174 OWV262174 PGR262174 PQN262174 QAJ262174 QKF262174 QUB262174 RDX262174 RNT262174 RXP262174 SHL262174 SRH262174 TBD262174 TKZ262174 TUV262174 UER262174 UON262174 UYJ262174 VIF262174 VSB262174 WBX262174 WLT262174 WVP262174 H327710 JD327710 SZ327710 ACV327710 AMR327710 AWN327710 BGJ327710 BQF327710 CAB327710 CJX327710 CTT327710 DDP327710 DNL327710 DXH327710 EHD327710 EQZ327710 FAV327710 FKR327710 FUN327710 GEJ327710 GOF327710 GYB327710 HHX327710 HRT327710 IBP327710 ILL327710 IVH327710 JFD327710 JOZ327710 JYV327710 KIR327710 KSN327710 LCJ327710 LMF327710 LWB327710 MFX327710 MPT327710 MZP327710 NJL327710 NTH327710 ODD327710 OMZ327710 OWV327710 PGR327710 PQN327710 QAJ327710 QKF327710 QUB327710 RDX327710 RNT327710 RXP327710 SHL327710 SRH327710 TBD327710 TKZ327710 TUV327710 UER327710 UON327710 UYJ327710 VIF327710 VSB327710 WBX327710 WLT327710 WVP327710 H393246 JD393246 SZ393246 ACV393246 AMR393246 AWN393246 BGJ393246 BQF393246 CAB393246 CJX393246 CTT393246 DDP393246 DNL393246 DXH393246 EHD393246 EQZ393246 FAV393246 FKR393246 FUN393246 GEJ393246 GOF393246 GYB393246 HHX393246 HRT393246 IBP393246 ILL393246 IVH393246 JFD393246 JOZ393246 JYV393246 KIR393246 KSN393246 LCJ393246 LMF393246 LWB393246 MFX393246 MPT393246 MZP393246 NJL393246 NTH393246 ODD393246 OMZ393246 OWV393246 PGR393246 PQN393246 QAJ393246 QKF393246 QUB393246 RDX393246 RNT393246 RXP393246 SHL393246 SRH393246 TBD393246 TKZ393246 TUV393246 UER393246 UON393246 UYJ393246 VIF393246 VSB393246 WBX393246 WLT393246 WVP393246 H458782 JD458782 SZ458782 ACV458782 AMR458782 AWN458782 BGJ458782 BQF458782 CAB458782 CJX458782 CTT458782 DDP458782 DNL458782 DXH458782 EHD458782 EQZ458782 FAV458782 FKR458782 FUN458782 GEJ458782 GOF458782 GYB458782 HHX458782 HRT458782 IBP458782 ILL458782 IVH458782 JFD458782 JOZ458782 JYV458782 KIR458782 KSN458782 LCJ458782 LMF458782 LWB458782 MFX458782 MPT458782 MZP458782 NJL458782 NTH458782 ODD458782 OMZ458782 OWV458782 PGR458782 PQN458782 QAJ458782 QKF458782 QUB458782 RDX458782 RNT458782 RXP458782 SHL458782 SRH458782 TBD458782 TKZ458782 TUV458782 UER458782 UON458782 UYJ458782 VIF458782 VSB458782 WBX458782 WLT458782 WVP458782 H524318 JD524318 SZ524318 ACV524318 AMR524318 AWN524318 BGJ524318 BQF524318 CAB524318 CJX524318 CTT524318 DDP524318 DNL524318 DXH524318 EHD524318 EQZ524318 FAV524318 FKR524318 FUN524318 GEJ524318 GOF524318 GYB524318 HHX524318 HRT524318 IBP524318 ILL524318 IVH524318 JFD524318 JOZ524318 JYV524318 KIR524318 KSN524318 LCJ524318 LMF524318 LWB524318 MFX524318 MPT524318 MZP524318 NJL524318 NTH524318 ODD524318 OMZ524318 OWV524318 PGR524318 PQN524318 QAJ524318 QKF524318 QUB524318 RDX524318 RNT524318 RXP524318 SHL524318 SRH524318 TBD524318 TKZ524318 TUV524318 UER524318 UON524318 UYJ524318 VIF524318 VSB524318 WBX524318 WLT524318 WVP524318 H589854 JD589854 SZ589854 ACV589854 AMR589854 AWN589854 BGJ589854 BQF589854 CAB589854 CJX589854 CTT589854 DDP589854 DNL589854 DXH589854 EHD589854 EQZ589854 FAV589854 FKR589854 FUN589854 GEJ589854 GOF589854 GYB589854 HHX589854 HRT589854 IBP589854 ILL589854 IVH589854 JFD589854 JOZ589854 JYV589854 KIR589854 KSN589854 LCJ589854 LMF589854 LWB589854 MFX589854 MPT589854 MZP589854 NJL589854 NTH589854 ODD589854 OMZ589854 OWV589854 PGR589854 PQN589854 QAJ589854 QKF589854 QUB589854 RDX589854 RNT589854 RXP589854 SHL589854 SRH589854 TBD589854 TKZ589854 TUV589854 UER589854 UON589854 UYJ589854 VIF589854 VSB589854 WBX589854 WLT589854 WVP589854 H655390 JD655390 SZ655390 ACV655390 AMR655390 AWN655390 BGJ655390 BQF655390 CAB655390 CJX655390 CTT655390 DDP655390 DNL655390 DXH655390 EHD655390 EQZ655390 FAV655390 FKR655390 FUN655390 GEJ655390 GOF655390 GYB655390 HHX655390 HRT655390 IBP655390 ILL655390 IVH655390 JFD655390 JOZ655390 JYV655390 KIR655390 KSN655390 LCJ655390 LMF655390 LWB655390 MFX655390 MPT655390 MZP655390 NJL655390 NTH655390 ODD655390 OMZ655390 OWV655390 PGR655390 PQN655390 QAJ655390 QKF655390 QUB655390 RDX655390 RNT655390 RXP655390 SHL655390 SRH655390 TBD655390 TKZ655390 TUV655390 UER655390 UON655390 UYJ655390 VIF655390 VSB655390 WBX655390 WLT655390 WVP655390 H720926 JD720926 SZ720926 ACV720926 AMR720926 AWN720926 BGJ720926 BQF720926 CAB720926 CJX720926 CTT720926 DDP720926 DNL720926 DXH720926 EHD720926 EQZ720926 FAV720926 FKR720926 FUN720926 GEJ720926 GOF720926 GYB720926 HHX720926 HRT720926 IBP720926 ILL720926 IVH720926 JFD720926 JOZ720926 JYV720926 KIR720926 KSN720926 LCJ720926 LMF720926 LWB720926 MFX720926 MPT720926 MZP720926 NJL720926 NTH720926 ODD720926 OMZ720926 OWV720926 PGR720926 PQN720926 QAJ720926 QKF720926 QUB720926 RDX720926 RNT720926 RXP720926 SHL720926 SRH720926 TBD720926 TKZ720926 TUV720926 UER720926 UON720926 UYJ720926 VIF720926 VSB720926 WBX720926 WLT720926 WVP720926 H786462 JD786462 SZ786462 ACV786462 AMR786462 AWN786462 BGJ786462 BQF786462 CAB786462 CJX786462 CTT786462 DDP786462 DNL786462 DXH786462 EHD786462 EQZ786462 FAV786462 FKR786462 FUN786462 GEJ786462 GOF786462 GYB786462 HHX786462 HRT786462 IBP786462 ILL786462 IVH786462 JFD786462 JOZ786462 JYV786462 KIR786462 KSN786462 LCJ786462 LMF786462 LWB786462 MFX786462 MPT786462 MZP786462 NJL786462 NTH786462 ODD786462 OMZ786462 OWV786462 PGR786462 PQN786462 QAJ786462 QKF786462 QUB786462 RDX786462 RNT786462 RXP786462 SHL786462 SRH786462 TBD786462 TKZ786462 TUV786462 UER786462 UON786462 UYJ786462 VIF786462 VSB786462 WBX786462 WLT786462 WVP786462 H851998 JD851998 SZ851998 ACV851998 AMR851998 AWN851998 BGJ851998 BQF851998 CAB851998 CJX851998 CTT851998 DDP851998 DNL851998 DXH851998 EHD851998 EQZ851998 FAV851998 FKR851998 FUN851998 GEJ851998 GOF851998 GYB851998 HHX851998 HRT851998 IBP851998 ILL851998 IVH851998 JFD851998 JOZ851998 JYV851998 KIR851998 KSN851998 LCJ851998 LMF851998 LWB851998 MFX851998 MPT851998 MZP851998 NJL851998 NTH851998 ODD851998 OMZ851998 OWV851998 PGR851998 PQN851998 QAJ851998 QKF851998 QUB851998 RDX851998 RNT851998 RXP851998 SHL851998 SRH851998 TBD851998 TKZ851998 TUV851998 UER851998 UON851998 UYJ851998 VIF851998 VSB851998 WBX851998 WLT851998 WVP851998 H917534 JD917534 SZ917534 ACV917534 AMR917534 AWN917534 BGJ917534 BQF917534 CAB917534 CJX917534 CTT917534 DDP917534 DNL917534 DXH917534 EHD917534 EQZ917534 FAV917534 FKR917534 FUN917534 GEJ917534 GOF917534 GYB917534 HHX917534 HRT917534 IBP917534 ILL917534 IVH917534 JFD917534 JOZ917534 JYV917534 KIR917534 KSN917534 LCJ917534 LMF917534 LWB917534 MFX917534 MPT917534 MZP917534 NJL917534 NTH917534 ODD917534 OMZ917534 OWV917534 PGR917534 PQN917534 QAJ917534 QKF917534 QUB917534 RDX917534 RNT917534 RXP917534 SHL917534 SRH917534 TBD917534 TKZ917534 TUV917534 UER917534 UON917534 UYJ917534 VIF917534 VSB917534 WBX917534 WLT917534 WVP917534 H983070 JD983070 SZ983070 ACV983070 AMR983070 AWN983070 BGJ983070 BQF983070 CAB983070 CJX983070 CTT983070 DDP983070 DNL983070 DXH983070 EHD983070 EQZ983070 FAV983070 FKR983070 FUN983070 GEJ983070 GOF983070 GYB983070 HHX983070 HRT983070 IBP983070 ILL983070 IVH983070 JFD983070 JOZ983070 JYV983070 KIR983070 KSN983070 LCJ983070 LMF983070 LWB983070 MFX983070 MPT983070 MZP983070 NJL983070 NTH983070 ODD983070 OMZ983070 OWV983070 PGR983070 PQN983070 QAJ983070 QKF983070 QUB983070 RDX983070 RNT983070 RXP983070 SHL983070 SRH983070 TBD983070 TKZ983070 TUV983070 UER983070 UON983070 UYJ983070 VIF983070 VSB983070 WBX983070 WLT983070 WVP983070 J30 JF30 TB30 ACX30 AMT30 AWP30 BGL30 BQH30 CAD30 CJZ30 CTV30 DDR30 DNN30 DXJ30 EHF30 ERB30 FAX30 FKT30 FUP30 GEL30 GOH30 GYD30 HHZ30 HRV30 IBR30 ILN30 IVJ30 JFF30 JPB30 JYX30 KIT30 KSP30 LCL30 LMH30 LWD30 MFZ30 MPV30 MZR30 NJN30 NTJ30 ODF30 ONB30 OWX30 PGT30 PQP30 QAL30 QKH30 QUD30 RDZ30 RNV30 RXR30 SHN30 SRJ30 TBF30 TLB30 TUX30 UET30 UOP30 UYL30 VIH30 VSD30 WBZ30 WLV30 WVR30 J65566 JF65566 TB65566 ACX65566 AMT65566 AWP65566 BGL65566 BQH65566 CAD65566 CJZ65566 CTV65566 DDR65566 DNN65566 DXJ65566 EHF65566 ERB65566 FAX65566 FKT65566 FUP65566 GEL65566 GOH65566 GYD65566 HHZ65566 HRV65566 IBR65566 ILN65566 IVJ65566 JFF65566 JPB65566 JYX65566 KIT65566 KSP65566 LCL65566 LMH65566 LWD65566 MFZ65566 MPV65566 MZR65566 NJN65566 NTJ65566 ODF65566 ONB65566 OWX65566 PGT65566 PQP65566 QAL65566 QKH65566 QUD65566 RDZ65566 RNV65566 RXR65566 SHN65566 SRJ65566 TBF65566 TLB65566 TUX65566 UET65566 UOP65566 UYL65566 VIH65566 VSD65566 WBZ65566 WLV65566 WVR65566 J131102 JF131102 TB131102 ACX131102 AMT131102 AWP131102 BGL131102 BQH131102 CAD131102 CJZ131102 CTV131102 DDR131102 DNN131102 DXJ131102 EHF131102 ERB131102 FAX131102 FKT131102 FUP131102 GEL131102 GOH131102 GYD131102 HHZ131102 HRV131102 IBR131102 ILN131102 IVJ131102 JFF131102 JPB131102 JYX131102 KIT131102 KSP131102 LCL131102 LMH131102 LWD131102 MFZ131102 MPV131102 MZR131102 NJN131102 NTJ131102 ODF131102 ONB131102 OWX131102 PGT131102 PQP131102 QAL131102 QKH131102 QUD131102 RDZ131102 RNV131102 RXR131102 SHN131102 SRJ131102 TBF131102 TLB131102 TUX131102 UET131102 UOP131102 UYL131102 VIH131102 VSD131102 WBZ131102 WLV131102 WVR131102 J196638 JF196638 TB196638 ACX196638 AMT196638 AWP196638 BGL196638 BQH196638 CAD196638 CJZ196638 CTV196638 DDR196638 DNN196638 DXJ196638 EHF196638 ERB196638 FAX196638 FKT196638 FUP196638 GEL196638 GOH196638 GYD196638 HHZ196638 HRV196638 IBR196638 ILN196638 IVJ196638 JFF196638 JPB196638 JYX196638 KIT196638 KSP196638 LCL196638 LMH196638 LWD196638 MFZ196638 MPV196638 MZR196638 NJN196638 NTJ196638 ODF196638 ONB196638 OWX196638 PGT196638 PQP196638 QAL196638 QKH196638 QUD196638 RDZ196638 RNV196638 RXR196638 SHN196638 SRJ196638 TBF196638 TLB196638 TUX196638 UET196638 UOP196638 UYL196638 VIH196638 VSD196638 WBZ196638 WLV196638 WVR196638 J262174 JF262174 TB262174 ACX262174 AMT262174 AWP262174 BGL262174 BQH262174 CAD262174 CJZ262174 CTV262174 DDR262174 DNN262174 DXJ262174 EHF262174 ERB262174 FAX262174 FKT262174 FUP262174 GEL262174 GOH262174 GYD262174 HHZ262174 HRV262174 IBR262174 ILN262174 IVJ262174 JFF262174 JPB262174 JYX262174 KIT262174 KSP262174 LCL262174 LMH262174 LWD262174 MFZ262174 MPV262174 MZR262174 NJN262174 NTJ262174 ODF262174 ONB262174 OWX262174 PGT262174 PQP262174 QAL262174 QKH262174 QUD262174 RDZ262174 RNV262174 RXR262174 SHN262174 SRJ262174 TBF262174 TLB262174 TUX262174 UET262174 UOP262174 UYL262174 VIH262174 VSD262174 WBZ262174 WLV262174 WVR262174 J327710 JF327710 TB327710 ACX327710 AMT327710 AWP327710 BGL327710 BQH327710 CAD327710 CJZ327710 CTV327710 DDR327710 DNN327710 DXJ327710 EHF327710 ERB327710 FAX327710 FKT327710 FUP327710 GEL327710 GOH327710 GYD327710 HHZ327710 HRV327710 IBR327710 ILN327710 IVJ327710 JFF327710 JPB327710 JYX327710 KIT327710 KSP327710 LCL327710 LMH327710 LWD327710 MFZ327710 MPV327710 MZR327710 NJN327710 NTJ327710 ODF327710 ONB327710 OWX327710 PGT327710 PQP327710 QAL327710 QKH327710 QUD327710 RDZ327710 RNV327710 RXR327710 SHN327710 SRJ327710 TBF327710 TLB327710 TUX327710 UET327710 UOP327710 UYL327710 VIH327710 VSD327710 WBZ327710 WLV327710 WVR327710 J393246 JF393246 TB393246 ACX393246 AMT393246 AWP393246 BGL393246 BQH393246 CAD393246 CJZ393246 CTV393246 DDR393246 DNN393246 DXJ393246 EHF393246 ERB393246 FAX393246 FKT393246 FUP393246 GEL393246 GOH393246 GYD393246 HHZ393246 HRV393246 IBR393246 ILN393246 IVJ393246 JFF393246 JPB393246 JYX393246 KIT393246 KSP393246 LCL393246 LMH393246 LWD393246 MFZ393246 MPV393246 MZR393246 NJN393246 NTJ393246 ODF393246 ONB393246 OWX393246 PGT393246 PQP393246 QAL393246 QKH393246 QUD393246 RDZ393246 RNV393246 RXR393246 SHN393246 SRJ393246 TBF393246 TLB393246 TUX393246 UET393246 UOP393246 UYL393246 VIH393246 VSD393246 WBZ393246 WLV393246 WVR393246 J458782 JF458782 TB458782 ACX458782 AMT458782 AWP458782 BGL458782 BQH458782 CAD458782 CJZ458782 CTV458782 DDR458782 DNN458782 DXJ458782 EHF458782 ERB458782 FAX458782 FKT458782 FUP458782 GEL458782 GOH458782 GYD458782 HHZ458782 HRV458782 IBR458782 ILN458782 IVJ458782 JFF458782 JPB458782 JYX458782 KIT458782 KSP458782 LCL458782 LMH458782 LWD458782 MFZ458782 MPV458782 MZR458782 NJN458782 NTJ458782 ODF458782 ONB458782 OWX458782 PGT458782 PQP458782 QAL458782 QKH458782 QUD458782 RDZ458782 RNV458782 RXR458782 SHN458782 SRJ458782 TBF458782 TLB458782 TUX458782 UET458782 UOP458782 UYL458782 VIH458782 VSD458782 WBZ458782 WLV458782 WVR458782 J524318 JF524318 TB524318 ACX524318 AMT524318 AWP524318 BGL524318 BQH524318 CAD524318 CJZ524318 CTV524318 DDR524318 DNN524318 DXJ524318 EHF524318 ERB524318 FAX524318 FKT524318 FUP524318 GEL524318 GOH524318 GYD524318 HHZ524318 HRV524318 IBR524318 ILN524318 IVJ524318 JFF524318 JPB524318 JYX524318 KIT524318 KSP524318 LCL524318 LMH524318 LWD524318 MFZ524318 MPV524318 MZR524318 NJN524318 NTJ524318 ODF524318 ONB524318 OWX524318 PGT524318 PQP524318 QAL524318 QKH524318 QUD524318 RDZ524318 RNV524318 RXR524318 SHN524318 SRJ524318 TBF524318 TLB524318 TUX524318 UET524318 UOP524318 UYL524318 VIH524318 VSD524318 WBZ524318 WLV524318 WVR524318 J589854 JF589854 TB589854 ACX589854 AMT589854 AWP589854 BGL589854 BQH589854 CAD589854 CJZ589854 CTV589854 DDR589854 DNN589854 DXJ589854 EHF589854 ERB589854 FAX589854 FKT589854 FUP589854 GEL589854 GOH589854 GYD589854 HHZ589854 HRV589854 IBR589854 ILN589854 IVJ589854 JFF589854 JPB589854 JYX589854 KIT589854 KSP589854 LCL589854 LMH589854 LWD589854 MFZ589854 MPV589854 MZR589854 NJN589854 NTJ589854 ODF589854 ONB589854 OWX589854 PGT589854 PQP589854 QAL589854 QKH589854 QUD589854 RDZ589854 RNV589854 RXR589854 SHN589854 SRJ589854 TBF589854 TLB589854 TUX589854 UET589854 UOP589854 UYL589854 VIH589854 VSD589854 WBZ589854 WLV589854 WVR589854 J655390 JF655390 TB655390 ACX655390 AMT655390 AWP655390 BGL655390 BQH655390 CAD655390 CJZ655390 CTV655390 DDR655390 DNN655390 DXJ655390 EHF655390 ERB655390 FAX655390 FKT655390 FUP655390 GEL655390 GOH655390 GYD655390 HHZ655390 HRV655390 IBR655390 ILN655390 IVJ655390 JFF655390 JPB655390 JYX655390 KIT655390 KSP655390 LCL655390 LMH655390 LWD655390 MFZ655390 MPV655390 MZR655390 NJN655390 NTJ655390 ODF655390 ONB655390 OWX655390 PGT655390 PQP655390 QAL655390 QKH655390 QUD655390 RDZ655390 RNV655390 RXR655390 SHN655390 SRJ655390 TBF655390 TLB655390 TUX655390 UET655390 UOP655390 UYL655390 VIH655390 VSD655390 WBZ655390 WLV655390 WVR655390 J720926 JF720926 TB720926 ACX720926 AMT720926 AWP720926 BGL720926 BQH720926 CAD720926 CJZ720926 CTV720926 DDR720926 DNN720926 DXJ720926 EHF720926 ERB720926 FAX720926 FKT720926 FUP720926 GEL720926 GOH720926 GYD720926 HHZ720926 HRV720926 IBR720926 ILN720926 IVJ720926 JFF720926 JPB720926 JYX720926 KIT720926 KSP720926 LCL720926 LMH720926 LWD720926 MFZ720926 MPV720926 MZR720926 NJN720926 NTJ720926 ODF720926 ONB720926 OWX720926 PGT720926 PQP720926 QAL720926 QKH720926 QUD720926 RDZ720926 RNV720926 RXR720926 SHN720926 SRJ720926 TBF720926 TLB720926 TUX720926 UET720926 UOP720926 UYL720926 VIH720926 VSD720926 WBZ720926 WLV720926 WVR720926 J786462 JF786462 TB786462 ACX786462 AMT786462 AWP786462 BGL786462 BQH786462 CAD786462 CJZ786462 CTV786462 DDR786462 DNN786462 DXJ786462 EHF786462 ERB786462 FAX786462 FKT786462 FUP786462 GEL786462 GOH786462 GYD786462 HHZ786462 HRV786462 IBR786462 ILN786462 IVJ786462 JFF786462 JPB786462 JYX786462 KIT786462 KSP786462 LCL786462 LMH786462 LWD786462 MFZ786462 MPV786462 MZR786462 NJN786462 NTJ786462 ODF786462 ONB786462 OWX786462 PGT786462 PQP786462 QAL786462 QKH786462 QUD786462 RDZ786462 RNV786462 RXR786462 SHN786462 SRJ786462 TBF786462 TLB786462 TUX786462 UET786462 UOP786462 UYL786462 VIH786462 VSD786462 WBZ786462 WLV786462 WVR786462 J851998 JF851998 TB851998 ACX851998 AMT851998 AWP851998 BGL851998 BQH851998 CAD851998 CJZ851998 CTV851998 DDR851998 DNN851998 DXJ851998 EHF851998 ERB851998 FAX851998 FKT851998 FUP851998 GEL851998 GOH851998 GYD851998 HHZ851998 HRV851998 IBR851998 ILN851998 IVJ851998 JFF851998 JPB851998 JYX851998 KIT851998 KSP851998 LCL851998 LMH851998 LWD851998 MFZ851998 MPV851998 MZR851998 NJN851998 NTJ851998 ODF851998 ONB851998 OWX851998 PGT851998 PQP851998 QAL851998 QKH851998 QUD851998 RDZ851998 RNV851998 RXR851998 SHN851998 SRJ851998 TBF851998 TLB851998 TUX851998 UET851998 UOP851998 UYL851998 VIH851998 VSD851998 WBZ851998 WLV851998 WVR851998 J917534 JF917534 TB917534 ACX917534 AMT917534 AWP917534 BGL917534 BQH917534 CAD917534 CJZ917534 CTV917534 DDR917534 DNN917534 DXJ917534 EHF917534 ERB917534 FAX917534 FKT917534 FUP917534 GEL917534 GOH917534 GYD917534 HHZ917534 HRV917534 IBR917534 ILN917534 IVJ917534 JFF917534 JPB917534 JYX917534 KIT917534 KSP917534 LCL917534 LMH917534 LWD917534 MFZ917534 MPV917534 MZR917534 NJN917534 NTJ917534 ODF917534 ONB917534 OWX917534 PGT917534 PQP917534 QAL917534 QKH917534 QUD917534 RDZ917534 RNV917534 RXR917534 SHN917534 SRJ917534 TBF917534 TLB917534 TUX917534 UET917534 UOP917534 UYL917534 VIH917534 VSD917534 WBZ917534 WLV917534 WVR917534 J983070 JF983070 TB983070 ACX983070 AMT983070 AWP983070 BGL983070 BQH983070 CAD983070 CJZ983070 CTV983070 DDR983070 DNN983070 DXJ983070 EHF983070 ERB983070 FAX983070 FKT983070 FUP983070 GEL983070 GOH983070 GYD983070 HHZ983070 HRV983070 IBR983070 ILN983070 IVJ983070 JFF983070 JPB983070 JYX983070 KIT983070 KSP983070 LCL983070 LMH983070 LWD983070 MFZ983070 MPV983070 MZR983070 NJN983070 NTJ983070 ODF983070 ONB983070 OWX983070 PGT983070 PQP983070 QAL983070 QKH983070 QUD983070 RDZ983070 RNV983070 RXR983070 SHN983070 SRJ983070 TBF983070 TLB983070 TUX983070 UET983070 UOP983070 UYL983070 VIH983070 VSD983070 WBZ983070 WLV983070 WVR983070 J17:J26 JF17:JF26 TB17:TB26 ACX17:ACX26 AMT17:AMT26 AWP17:AWP26 BGL17:BGL26 BQH17:BQH26 CAD17:CAD26 CJZ17:CJZ26 CTV17:CTV26 DDR17:DDR26 DNN17:DNN26 DXJ17:DXJ26 EHF17:EHF26 ERB17:ERB26 FAX17:FAX26 FKT17:FKT26 FUP17:FUP26 GEL17:GEL26 GOH17:GOH26 GYD17:GYD26 HHZ17:HHZ26 HRV17:HRV26 IBR17:IBR26 ILN17:ILN26 IVJ17:IVJ26 JFF17:JFF26 JPB17:JPB26 JYX17:JYX26 KIT17:KIT26 KSP17:KSP26 LCL17:LCL26 LMH17:LMH26 LWD17:LWD26 MFZ17:MFZ26 MPV17:MPV26 MZR17:MZR26 NJN17:NJN26 NTJ17:NTJ26 ODF17:ODF26 ONB17:ONB26 OWX17:OWX26 PGT17:PGT26 PQP17:PQP26 QAL17:QAL26 QKH17:QKH26 QUD17:QUD26 RDZ17:RDZ26 RNV17:RNV26 RXR17:RXR26 SHN17:SHN26 SRJ17:SRJ26 TBF17:TBF26 TLB17:TLB26 TUX17:TUX26 UET17:UET26 UOP17:UOP26 UYL17:UYL26 VIH17:VIH26 VSD17:VSD26 WBZ17:WBZ26 WLV17:WLV26 WVR17:WVR26 J65553:J65562 JF65553:JF65562 TB65553:TB65562 ACX65553:ACX65562 AMT65553:AMT65562 AWP65553:AWP65562 BGL65553:BGL65562 BQH65553:BQH65562 CAD65553:CAD65562 CJZ65553:CJZ65562 CTV65553:CTV65562 DDR65553:DDR65562 DNN65553:DNN65562 DXJ65553:DXJ65562 EHF65553:EHF65562 ERB65553:ERB65562 FAX65553:FAX65562 FKT65553:FKT65562 FUP65553:FUP65562 GEL65553:GEL65562 GOH65553:GOH65562 GYD65553:GYD65562 HHZ65553:HHZ65562 HRV65553:HRV65562 IBR65553:IBR65562 ILN65553:ILN65562 IVJ65553:IVJ65562 JFF65553:JFF65562 JPB65553:JPB65562 JYX65553:JYX65562 KIT65553:KIT65562 KSP65553:KSP65562 LCL65553:LCL65562 LMH65553:LMH65562 LWD65553:LWD65562 MFZ65553:MFZ65562 MPV65553:MPV65562 MZR65553:MZR65562 NJN65553:NJN65562 NTJ65553:NTJ65562 ODF65553:ODF65562 ONB65553:ONB65562 OWX65553:OWX65562 PGT65553:PGT65562 PQP65553:PQP65562 QAL65553:QAL65562 QKH65553:QKH65562 QUD65553:QUD65562 RDZ65553:RDZ65562 RNV65553:RNV65562 RXR65553:RXR65562 SHN65553:SHN65562 SRJ65553:SRJ65562 TBF65553:TBF65562 TLB65553:TLB65562 TUX65553:TUX65562 UET65553:UET65562 UOP65553:UOP65562 UYL65553:UYL65562 VIH65553:VIH65562 VSD65553:VSD65562 WBZ65553:WBZ65562 WLV65553:WLV65562 WVR65553:WVR65562 J131089:J131098 JF131089:JF131098 TB131089:TB131098 ACX131089:ACX131098 AMT131089:AMT131098 AWP131089:AWP131098 BGL131089:BGL131098 BQH131089:BQH131098 CAD131089:CAD131098 CJZ131089:CJZ131098 CTV131089:CTV131098 DDR131089:DDR131098 DNN131089:DNN131098 DXJ131089:DXJ131098 EHF131089:EHF131098 ERB131089:ERB131098 FAX131089:FAX131098 FKT131089:FKT131098 FUP131089:FUP131098 GEL131089:GEL131098 GOH131089:GOH131098 GYD131089:GYD131098 HHZ131089:HHZ131098 HRV131089:HRV131098 IBR131089:IBR131098 ILN131089:ILN131098 IVJ131089:IVJ131098 JFF131089:JFF131098 JPB131089:JPB131098 JYX131089:JYX131098 KIT131089:KIT131098 KSP131089:KSP131098 LCL131089:LCL131098 LMH131089:LMH131098 LWD131089:LWD131098 MFZ131089:MFZ131098 MPV131089:MPV131098 MZR131089:MZR131098 NJN131089:NJN131098 NTJ131089:NTJ131098 ODF131089:ODF131098 ONB131089:ONB131098 OWX131089:OWX131098 PGT131089:PGT131098 PQP131089:PQP131098 QAL131089:QAL131098 QKH131089:QKH131098 QUD131089:QUD131098 RDZ131089:RDZ131098 RNV131089:RNV131098 RXR131089:RXR131098 SHN131089:SHN131098 SRJ131089:SRJ131098 TBF131089:TBF131098 TLB131089:TLB131098 TUX131089:TUX131098 UET131089:UET131098 UOP131089:UOP131098 UYL131089:UYL131098 VIH131089:VIH131098 VSD131089:VSD131098 WBZ131089:WBZ131098 WLV131089:WLV131098 WVR131089:WVR131098 J196625:J196634 JF196625:JF196634 TB196625:TB196634 ACX196625:ACX196634 AMT196625:AMT196634 AWP196625:AWP196634 BGL196625:BGL196634 BQH196625:BQH196634 CAD196625:CAD196634 CJZ196625:CJZ196634 CTV196625:CTV196634 DDR196625:DDR196634 DNN196625:DNN196634 DXJ196625:DXJ196634 EHF196625:EHF196634 ERB196625:ERB196634 FAX196625:FAX196634 FKT196625:FKT196634 FUP196625:FUP196634 GEL196625:GEL196634 GOH196625:GOH196634 GYD196625:GYD196634 HHZ196625:HHZ196634 HRV196625:HRV196634 IBR196625:IBR196634 ILN196625:ILN196634 IVJ196625:IVJ196634 JFF196625:JFF196634 JPB196625:JPB196634 JYX196625:JYX196634 KIT196625:KIT196634 KSP196625:KSP196634 LCL196625:LCL196634 LMH196625:LMH196634 LWD196625:LWD196634 MFZ196625:MFZ196634 MPV196625:MPV196634 MZR196625:MZR196634 NJN196625:NJN196634 NTJ196625:NTJ196634 ODF196625:ODF196634 ONB196625:ONB196634 OWX196625:OWX196634 PGT196625:PGT196634 PQP196625:PQP196634 QAL196625:QAL196634 QKH196625:QKH196634 QUD196625:QUD196634 RDZ196625:RDZ196634 RNV196625:RNV196634 RXR196625:RXR196634 SHN196625:SHN196634 SRJ196625:SRJ196634 TBF196625:TBF196634 TLB196625:TLB196634 TUX196625:TUX196634 UET196625:UET196634 UOP196625:UOP196634 UYL196625:UYL196634 VIH196625:VIH196634 VSD196625:VSD196634 WBZ196625:WBZ196634 WLV196625:WLV196634 WVR196625:WVR196634 J262161:J262170 JF262161:JF262170 TB262161:TB262170 ACX262161:ACX262170 AMT262161:AMT262170 AWP262161:AWP262170 BGL262161:BGL262170 BQH262161:BQH262170 CAD262161:CAD262170 CJZ262161:CJZ262170 CTV262161:CTV262170 DDR262161:DDR262170 DNN262161:DNN262170 DXJ262161:DXJ262170 EHF262161:EHF262170 ERB262161:ERB262170 FAX262161:FAX262170 FKT262161:FKT262170 FUP262161:FUP262170 GEL262161:GEL262170 GOH262161:GOH262170 GYD262161:GYD262170 HHZ262161:HHZ262170 HRV262161:HRV262170 IBR262161:IBR262170 ILN262161:ILN262170 IVJ262161:IVJ262170 JFF262161:JFF262170 JPB262161:JPB262170 JYX262161:JYX262170 KIT262161:KIT262170 KSP262161:KSP262170 LCL262161:LCL262170 LMH262161:LMH262170 LWD262161:LWD262170 MFZ262161:MFZ262170 MPV262161:MPV262170 MZR262161:MZR262170 NJN262161:NJN262170 NTJ262161:NTJ262170 ODF262161:ODF262170 ONB262161:ONB262170 OWX262161:OWX262170 PGT262161:PGT262170 PQP262161:PQP262170 QAL262161:QAL262170 QKH262161:QKH262170 QUD262161:QUD262170 RDZ262161:RDZ262170 RNV262161:RNV262170 RXR262161:RXR262170 SHN262161:SHN262170 SRJ262161:SRJ262170 TBF262161:TBF262170 TLB262161:TLB262170 TUX262161:TUX262170 UET262161:UET262170 UOP262161:UOP262170 UYL262161:UYL262170 VIH262161:VIH262170 VSD262161:VSD262170 WBZ262161:WBZ262170 WLV262161:WLV262170 WVR262161:WVR262170 J327697:J327706 JF327697:JF327706 TB327697:TB327706 ACX327697:ACX327706 AMT327697:AMT327706 AWP327697:AWP327706 BGL327697:BGL327706 BQH327697:BQH327706 CAD327697:CAD327706 CJZ327697:CJZ327706 CTV327697:CTV327706 DDR327697:DDR327706 DNN327697:DNN327706 DXJ327697:DXJ327706 EHF327697:EHF327706 ERB327697:ERB327706 FAX327697:FAX327706 FKT327697:FKT327706 FUP327697:FUP327706 GEL327697:GEL327706 GOH327697:GOH327706 GYD327697:GYD327706 HHZ327697:HHZ327706 HRV327697:HRV327706 IBR327697:IBR327706 ILN327697:ILN327706 IVJ327697:IVJ327706 JFF327697:JFF327706 JPB327697:JPB327706 JYX327697:JYX327706 KIT327697:KIT327706 KSP327697:KSP327706 LCL327697:LCL327706 LMH327697:LMH327706 LWD327697:LWD327706 MFZ327697:MFZ327706 MPV327697:MPV327706 MZR327697:MZR327706 NJN327697:NJN327706 NTJ327697:NTJ327706 ODF327697:ODF327706 ONB327697:ONB327706 OWX327697:OWX327706 PGT327697:PGT327706 PQP327697:PQP327706 QAL327697:QAL327706 QKH327697:QKH327706 QUD327697:QUD327706 RDZ327697:RDZ327706 RNV327697:RNV327706 RXR327697:RXR327706 SHN327697:SHN327706 SRJ327697:SRJ327706 TBF327697:TBF327706 TLB327697:TLB327706 TUX327697:TUX327706 UET327697:UET327706 UOP327697:UOP327706 UYL327697:UYL327706 VIH327697:VIH327706 VSD327697:VSD327706 WBZ327697:WBZ327706 WLV327697:WLV327706 WVR327697:WVR327706 J393233:J393242 JF393233:JF393242 TB393233:TB393242 ACX393233:ACX393242 AMT393233:AMT393242 AWP393233:AWP393242 BGL393233:BGL393242 BQH393233:BQH393242 CAD393233:CAD393242 CJZ393233:CJZ393242 CTV393233:CTV393242 DDR393233:DDR393242 DNN393233:DNN393242 DXJ393233:DXJ393242 EHF393233:EHF393242 ERB393233:ERB393242 FAX393233:FAX393242 FKT393233:FKT393242 FUP393233:FUP393242 GEL393233:GEL393242 GOH393233:GOH393242 GYD393233:GYD393242 HHZ393233:HHZ393242 HRV393233:HRV393242 IBR393233:IBR393242 ILN393233:ILN393242 IVJ393233:IVJ393242 JFF393233:JFF393242 JPB393233:JPB393242 JYX393233:JYX393242 KIT393233:KIT393242 KSP393233:KSP393242 LCL393233:LCL393242 LMH393233:LMH393242 LWD393233:LWD393242 MFZ393233:MFZ393242 MPV393233:MPV393242 MZR393233:MZR393242 NJN393233:NJN393242 NTJ393233:NTJ393242 ODF393233:ODF393242 ONB393233:ONB393242 OWX393233:OWX393242 PGT393233:PGT393242 PQP393233:PQP393242 QAL393233:QAL393242 QKH393233:QKH393242 QUD393233:QUD393242 RDZ393233:RDZ393242 RNV393233:RNV393242 RXR393233:RXR393242 SHN393233:SHN393242 SRJ393233:SRJ393242 TBF393233:TBF393242 TLB393233:TLB393242 TUX393233:TUX393242 UET393233:UET393242 UOP393233:UOP393242 UYL393233:UYL393242 VIH393233:VIH393242 VSD393233:VSD393242 WBZ393233:WBZ393242 WLV393233:WLV393242 WVR393233:WVR393242 J458769:J458778 JF458769:JF458778 TB458769:TB458778 ACX458769:ACX458778 AMT458769:AMT458778 AWP458769:AWP458778 BGL458769:BGL458778 BQH458769:BQH458778 CAD458769:CAD458778 CJZ458769:CJZ458778 CTV458769:CTV458778 DDR458769:DDR458778 DNN458769:DNN458778 DXJ458769:DXJ458778 EHF458769:EHF458778 ERB458769:ERB458778 FAX458769:FAX458778 FKT458769:FKT458778 FUP458769:FUP458778 GEL458769:GEL458778 GOH458769:GOH458778 GYD458769:GYD458778 HHZ458769:HHZ458778 HRV458769:HRV458778 IBR458769:IBR458778 ILN458769:ILN458778 IVJ458769:IVJ458778 JFF458769:JFF458778 JPB458769:JPB458778 JYX458769:JYX458778 KIT458769:KIT458778 KSP458769:KSP458778 LCL458769:LCL458778 LMH458769:LMH458778 LWD458769:LWD458778 MFZ458769:MFZ458778 MPV458769:MPV458778 MZR458769:MZR458778 NJN458769:NJN458778 NTJ458769:NTJ458778 ODF458769:ODF458778 ONB458769:ONB458778 OWX458769:OWX458778 PGT458769:PGT458778 PQP458769:PQP458778 QAL458769:QAL458778 QKH458769:QKH458778 QUD458769:QUD458778 RDZ458769:RDZ458778 RNV458769:RNV458778 RXR458769:RXR458778 SHN458769:SHN458778 SRJ458769:SRJ458778 TBF458769:TBF458778 TLB458769:TLB458778 TUX458769:TUX458778 UET458769:UET458778 UOP458769:UOP458778 UYL458769:UYL458778 VIH458769:VIH458778 VSD458769:VSD458778 WBZ458769:WBZ458778 WLV458769:WLV458778 WVR458769:WVR458778 J524305:J524314 JF524305:JF524314 TB524305:TB524314 ACX524305:ACX524314 AMT524305:AMT524314 AWP524305:AWP524314 BGL524305:BGL524314 BQH524305:BQH524314 CAD524305:CAD524314 CJZ524305:CJZ524314 CTV524305:CTV524314 DDR524305:DDR524314 DNN524305:DNN524314 DXJ524305:DXJ524314 EHF524305:EHF524314 ERB524305:ERB524314 FAX524305:FAX524314 FKT524305:FKT524314 FUP524305:FUP524314 GEL524305:GEL524314 GOH524305:GOH524314 GYD524305:GYD524314 HHZ524305:HHZ524314 HRV524305:HRV524314 IBR524305:IBR524314 ILN524305:ILN524314 IVJ524305:IVJ524314 JFF524305:JFF524314 JPB524305:JPB524314 JYX524305:JYX524314 KIT524305:KIT524314 KSP524305:KSP524314 LCL524305:LCL524314 LMH524305:LMH524314 LWD524305:LWD524314 MFZ524305:MFZ524314 MPV524305:MPV524314 MZR524305:MZR524314 NJN524305:NJN524314 NTJ524305:NTJ524314 ODF524305:ODF524314 ONB524305:ONB524314 OWX524305:OWX524314 PGT524305:PGT524314 PQP524305:PQP524314 QAL524305:QAL524314 QKH524305:QKH524314 QUD524305:QUD524314 RDZ524305:RDZ524314 RNV524305:RNV524314 RXR524305:RXR524314 SHN524305:SHN524314 SRJ524305:SRJ524314 TBF524305:TBF524314 TLB524305:TLB524314 TUX524305:TUX524314 UET524305:UET524314 UOP524305:UOP524314 UYL524305:UYL524314 VIH524305:VIH524314 VSD524305:VSD524314 WBZ524305:WBZ524314 WLV524305:WLV524314 WVR524305:WVR524314 J589841:J589850 JF589841:JF589850 TB589841:TB589850 ACX589841:ACX589850 AMT589841:AMT589850 AWP589841:AWP589850 BGL589841:BGL589850 BQH589841:BQH589850 CAD589841:CAD589850 CJZ589841:CJZ589850 CTV589841:CTV589850 DDR589841:DDR589850 DNN589841:DNN589850 DXJ589841:DXJ589850 EHF589841:EHF589850 ERB589841:ERB589850 FAX589841:FAX589850 FKT589841:FKT589850 FUP589841:FUP589850 GEL589841:GEL589850 GOH589841:GOH589850 GYD589841:GYD589850 HHZ589841:HHZ589850 HRV589841:HRV589850 IBR589841:IBR589850 ILN589841:ILN589850 IVJ589841:IVJ589850 JFF589841:JFF589850 JPB589841:JPB589850 JYX589841:JYX589850 KIT589841:KIT589850 KSP589841:KSP589850 LCL589841:LCL589850 LMH589841:LMH589850 LWD589841:LWD589850 MFZ589841:MFZ589850 MPV589841:MPV589850 MZR589841:MZR589850 NJN589841:NJN589850 NTJ589841:NTJ589850 ODF589841:ODF589850 ONB589841:ONB589850 OWX589841:OWX589850 PGT589841:PGT589850 PQP589841:PQP589850 QAL589841:QAL589850 QKH589841:QKH589850 QUD589841:QUD589850 RDZ589841:RDZ589850 RNV589841:RNV589850 RXR589841:RXR589850 SHN589841:SHN589850 SRJ589841:SRJ589850 TBF589841:TBF589850 TLB589841:TLB589850 TUX589841:TUX589850 UET589841:UET589850 UOP589841:UOP589850 UYL589841:UYL589850 VIH589841:VIH589850 VSD589841:VSD589850 WBZ589841:WBZ589850 WLV589841:WLV589850 WVR589841:WVR589850 J655377:J655386 JF655377:JF655386 TB655377:TB655386 ACX655377:ACX655386 AMT655377:AMT655386 AWP655377:AWP655386 BGL655377:BGL655386 BQH655377:BQH655386 CAD655377:CAD655386 CJZ655377:CJZ655386 CTV655377:CTV655386 DDR655377:DDR655386 DNN655377:DNN655386 DXJ655377:DXJ655386 EHF655377:EHF655386 ERB655377:ERB655386 FAX655377:FAX655386 FKT655377:FKT655386 FUP655377:FUP655386 GEL655377:GEL655386 GOH655377:GOH655386 GYD655377:GYD655386 HHZ655377:HHZ655386 HRV655377:HRV655386 IBR655377:IBR655386 ILN655377:ILN655386 IVJ655377:IVJ655386 JFF655377:JFF655386 JPB655377:JPB655386 JYX655377:JYX655386 KIT655377:KIT655386 KSP655377:KSP655386 LCL655377:LCL655386 LMH655377:LMH655386 LWD655377:LWD655386 MFZ655377:MFZ655386 MPV655377:MPV655386 MZR655377:MZR655386 NJN655377:NJN655386 NTJ655377:NTJ655386 ODF655377:ODF655386 ONB655377:ONB655386 OWX655377:OWX655386 PGT655377:PGT655386 PQP655377:PQP655386 QAL655377:QAL655386 QKH655377:QKH655386 QUD655377:QUD655386 RDZ655377:RDZ655386 RNV655377:RNV655386 RXR655377:RXR655386 SHN655377:SHN655386 SRJ655377:SRJ655386 TBF655377:TBF655386 TLB655377:TLB655386 TUX655377:TUX655386 UET655377:UET655386 UOP655377:UOP655386 UYL655377:UYL655386 VIH655377:VIH655386 VSD655377:VSD655386 WBZ655377:WBZ655386 WLV655377:WLV655386 WVR655377:WVR655386 J720913:J720922 JF720913:JF720922 TB720913:TB720922 ACX720913:ACX720922 AMT720913:AMT720922 AWP720913:AWP720922 BGL720913:BGL720922 BQH720913:BQH720922 CAD720913:CAD720922 CJZ720913:CJZ720922 CTV720913:CTV720922 DDR720913:DDR720922 DNN720913:DNN720922 DXJ720913:DXJ720922 EHF720913:EHF720922 ERB720913:ERB720922 FAX720913:FAX720922 FKT720913:FKT720922 FUP720913:FUP720922 GEL720913:GEL720922 GOH720913:GOH720922 GYD720913:GYD720922 HHZ720913:HHZ720922 HRV720913:HRV720922 IBR720913:IBR720922 ILN720913:ILN720922 IVJ720913:IVJ720922 JFF720913:JFF720922 JPB720913:JPB720922 JYX720913:JYX720922 KIT720913:KIT720922 KSP720913:KSP720922 LCL720913:LCL720922 LMH720913:LMH720922 LWD720913:LWD720922 MFZ720913:MFZ720922 MPV720913:MPV720922 MZR720913:MZR720922 NJN720913:NJN720922 NTJ720913:NTJ720922 ODF720913:ODF720922 ONB720913:ONB720922 OWX720913:OWX720922 PGT720913:PGT720922 PQP720913:PQP720922 QAL720913:QAL720922 QKH720913:QKH720922 QUD720913:QUD720922 RDZ720913:RDZ720922 RNV720913:RNV720922 RXR720913:RXR720922 SHN720913:SHN720922 SRJ720913:SRJ720922 TBF720913:TBF720922 TLB720913:TLB720922 TUX720913:TUX720922 UET720913:UET720922 UOP720913:UOP720922 UYL720913:UYL720922 VIH720913:VIH720922 VSD720913:VSD720922 WBZ720913:WBZ720922 WLV720913:WLV720922 WVR720913:WVR720922 J786449:J786458 JF786449:JF786458 TB786449:TB786458 ACX786449:ACX786458 AMT786449:AMT786458 AWP786449:AWP786458 BGL786449:BGL786458 BQH786449:BQH786458 CAD786449:CAD786458 CJZ786449:CJZ786458 CTV786449:CTV786458 DDR786449:DDR786458 DNN786449:DNN786458 DXJ786449:DXJ786458 EHF786449:EHF786458 ERB786449:ERB786458 FAX786449:FAX786458 FKT786449:FKT786458 FUP786449:FUP786458 GEL786449:GEL786458 GOH786449:GOH786458 GYD786449:GYD786458 HHZ786449:HHZ786458 HRV786449:HRV786458 IBR786449:IBR786458 ILN786449:ILN786458 IVJ786449:IVJ786458 JFF786449:JFF786458 JPB786449:JPB786458 JYX786449:JYX786458 KIT786449:KIT786458 KSP786449:KSP786458 LCL786449:LCL786458 LMH786449:LMH786458 LWD786449:LWD786458 MFZ786449:MFZ786458 MPV786449:MPV786458 MZR786449:MZR786458 NJN786449:NJN786458 NTJ786449:NTJ786458 ODF786449:ODF786458 ONB786449:ONB786458 OWX786449:OWX786458 PGT786449:PGT786458 PQP786449:PQP786458 QAL786449:QAL786458 QKH786449:QKH786458 QUD786449:QUD786458 RDZ786449:RDZ786458 RNV786449:RNV786458 RXR786449:RXR786458 SHN786449:SHN786458 SRJ786449:SRJ786458 TBF786449:TBF786458 TLB786449:TLB786458 TUX786449:TUX786458 UET786449:UET786458 UOP786449:UOP786458 UYL786449:UYL786458 VIH786449:VIH786458 VSD786449:VSD786458 WBZ786449:WBZ786458 WLV786449:WLV786458 WVR786449:WVR786458 J851985:J851994 JF851985:JF851994 TB851985:TB851994 ACX851985:ACX851994 AMT851985:AMT851994 AWP851985:AWP851994 BGL851985:BGL851994 BQH851985:BQH851994 CAD851985:CAD851994 CJZ851985:CJZ851994 CTV851985:CTV851994 DDR851985:DDR851994 DNN851985:DNN851994 DXJ851985:DXJ851994 EHF851985:EHF851994 ERB851985:ERB851994 FAX851985:FAX851994 FKT851985:FKT851994 FUP851985:FUP851994 GEL851985:GEL851994 GOH851985:GOH851994 GYD851985:GYD851994 HHZ851985:HHZ851994 HRV851985:HRV851994 IBR851985:IBR851994 ILN851985:ILN851994 IVJ851985:IVJ851994 JFF851985:JFF851994 JPB851985:JPB851994 JYX851985:JYX851994 KIT851985:KIT851994 KSP851985:KSP851994 LCL851985:LCL851994 LMH851985:LMH851994 LWD851985:LWD851994 MFZ851985:MFZ851994 MPV851985:MPV851994 MZR851985:MZR851994 NJN851985:NJN851994 NTJ851985:NTJ851994 ODF851985:ODF851994 ONB851985:ONB851994 OWX851985:OWX851994 PGT851985:PGT851994 PQP851985:PQP851994 QAL851985:QAL851994 QKH851985:QKH851994 QUD851985:QUD851994 RDZ851985:RDZ851994 RNV851985:RNV851994 RXR851985:RXR851994 SHN851985:SHN851994 SRJ851985:SRJ851994 TBF851985:TBF851994 TLB851985:TLB851994 TUX851985:TUX851994 UET851985:UET851994 UOP851985:UOP851994 UYL851985:UYL851994 VIH851985:VIH851994 VSD851985:VSD851994 WBZ851985:WBZ851994 WLV851985:WLV851994 WVR851985:WVR851994 J917521:J917530 JF917521:JF917530 TB917521:TB917530 ACX917521:ACX917530 AMT917521:AMT917530 AWP917521:AWP917530 BGL917521:BGL917530 BQH917521:BQH917530 CAD917521:CAD917530 CJZ917521:CJZ917530 CTV917521:CTV917530 DDR917521:DDR917530 DNN917521:DNN917530 DXJ917521:DXJ917530 EHF917521:EHF917530 ERB917521:ERB917530 FAX917521:FAX917530 FKT917521:FKT917530 FUP917521:FUP917530 GEL917521:GEL917530 GOH917521:GOH917530 GYD917521:GYD917530 HHZ917521:HHZ917530 HRV917521:HRV917530 IBR917521:IBR917530 ILN917521:ILN917530 IVJ917521:IVJ917530 JFF917521:JFF917530 JPB917521:JPB917530 JYX917521:JYX917530 KIT917521:KIT917530 KSP917521:KSP917530 LCL917521:LCL917530 LMH917521:LMH917530 LWD917521:LWD917530 MFZ917521:MFZ917530 MPV917521:MPV917530 MZR917521:MZR917530 NJN917521:NJN917530 NTJ917521:NTJ917530 ODF917521:ODF917530 ONB917521:ONB917530 OWX917521:OWX917530 PGT917521:PGT917530 PQP917521:PQP917530 QAL917521:QAL917530 QKH917521:QKH917530 QUD917521:QUD917530 RDZ917521:RDZ917530 RNV917521:RNV917530 RXR917521:RXR917530 SHN917521:SHN917530 SRJ917521:SRJ917530 TBF917521:TBF917530 TLB917521:TLB917530 TUX917521:TUX917530 UET917521:UET917530 UOP917521:UOP917530 UYL917521:UYL917530 VIH917521:VIH917530 VSD917521:VSD917530 WBZ917521:WBZ917530 WLV917521:WLV917530 WVR917521:WVR917530 J983057:J983066 JF983057:JF983066 TB983057:TB983066 ACX983057:ACX983066 AMT983057:AMT983066 AWP983057:AWP983066 BGL983057:BGL983066 BQH983057:BQH983066 CAD983057:CAD983066 CJZ983057:CJZ983066 CTV983057:CTV983066 DDR983057:DDR983066 DNN983057:DNN983066 DXJ983057:DXJ983066 EHF983057:EHF983066 ERB983057:ERB983066 FAX983057:FAX983066 FKT983057:FKT983066 FUP983057:FUP983066 GEL983057:GEL983066 GOH983057:GOH983066 GYD983057:GYD983066 HHZ983057:HHZ983066 HRV983057:HRV983066 IBR983057:IBR983066 ILN983057:ILN983066 IVJ983057:IVJ983066 JFF983057:JFF983066 JPB983057:JPB983066 JYX983057:JYX983066 KIT983057:KIT983066 KSP983057:KSP983066 LCL983057:LCL983066 LMH983057:LMH983066 LWD983057:LWD983066 MFZ983057:MFZ983066 MPV983057:MPV983066 MZR983057:MZR983066 NJN983057:NJN983066 NTJ983057:NTJ983066 ODF983057:ODF983066 ONB983057:ONB983066 OWX983057:OWX983066 PGT983057:PGT983066 PQP983057:PQP983066 QAL983057:QAL983066 QKH983057:QKH983066 QUD983057:QUD983066 RDZ983057:RDZ983066 RNV983057:RNV983066 RXR983057:RXR983066 SHN983057:SHN983066 SRJ983057:SRJ983066 TBF983057:TBF983066 TLB983057:TLB983066 TUX983057:TUX983066 UET983057:UET983066 UOP983057:UOP983066 UYL983057:UYL983066 VIH983057:VIH983066 VSD983057:VSD983066 WBZ983057:WBZ983066 WLV983057:WLV983066 WVR983057:WVR983066 J15 JF15 TB15 ACX15 AMT15 AWP15 BGL15 BQH15 CAD15 CJZ15 CTV15 DDR15 DNN15 DXJ15 EHF15 ERB15 FAX15 FKT15 FUP15 GEL15 GOH15 GYD15 HHZ15 HRV15 IBR15 ILN15 IVJ15 JFF15 JPB15 JYX15 KIT15 KSP15 LCL15 LMH15 LWD15 MFZ15 MPV15 MZR15 NJN15 NTJ15 ODF15 ONB15 OWX15 PGT15 PQP15 QAL15 QKH15 QUD15 RDZ15 RNV15 RXR15 SHN15 SRJ15 TBF15 TLB15 TUX15 UET15 UOP15 UYL15 VIH15 VSD15 WBZ15 WLV15 WVR15 J65551 JF65551 TB65551 ACX65551 AMT65551 AWP65551 BGL65551 BQH65551 CAD65551 CJZ65551 CTV65551 DDR65551 DNN65551 DXJ65551 EHF65551 ERB65551 FAX65551 FKT65551 FUP65551 GEL65551 GOH65551 GYD65551 HHZ65551 HRV65551 IBR65551 ILN65551 IVJ65551 JFF65551 JPB65551 JYX65551 KIT65551 KSP65551 LCL65551 LMH65551 LWD65551 MFZ65551 MPV65551 MZR65551 NJN65551 NTJ65551 ODF65551 ONB65551 OWX65551 PGT65551 PQP65551 QAL65551 QKH65551 QUD65551 RDZ65551 RNV65551 RXR65551 SHN65551 SRJ65551 TBF65551 TLB65551 TUX65551 UET65551 UOP65551 UYL65551 VIH65551 VSD65551 WBZ65551 WLV65551 WVR65551 J131087 JF131087 TB131087 ACX131087 AMT131087 AWP131087 BGL131087 BQH131087 CAD131087 CJZ131087 CTV131087 DDR131087 DNN131087 DXJ131087 EHF131087 ERB131087 FAX131087 FKT131087 FUP131087 GEL131087 GOH131087 GYD131087 HHZ131087 HRV131087 IBR131087 ILN131087 IVJ131087 JFF131087 JPB131087 JYX131087 KIT131087 KSP131087 LCL131087 LMH131087 LWD131087 MFZ131087 MPV131087 MZR131087 NJN131087 NTJ131087 ODF131087 ONB131087 OWX131087 PGT131087 PQP131087 QAL131087 QKH131087 QUD131087 RDZ131087 RNV131087 RXR131087 SHN131087 SRJ131087 TBF131087 TLB131087 TUX131087 UET131087 UOP131087 UYL131087 VIH131087 VSD131087 WBZ131087 WLV131087 WVR131087 J196623 JF196623 TB196623 ACX196623 AMT196623 AWP196623 BGL196623 BQH196623 CAD196623 CJZ196623 CTV196623 DDR196623 DNN196623 DXJ196623 EHF196623 ERB196623 FAX196623 FKT196623 FUP196623 GEL196623 GOH196623 GYD196623 HHZ196623 HRV196623 IBR196623 ILN196623 IVJ196623 JFF196623 JPB196623 JYX196623 KIT196623 KSP196623 LCL196623 LMH196623 LWD196623 MFZ196623 MPV196623 MZR196623 NJN196623 NTJ196623 ODF196623 ONB196623 OWX196623 PGT196623 PQP196623 QAL196623 QKH196623 QUD196623 RDZ196623 RNV196623 RXR196623 SHN196623 SRJ196623 TBF196623 TLB196623 TUX196623 UET196623 UOP196623 UYL196623 VIH196623 VSD196623 WBZ196623 WLV196623 WVR196623 J262159 JF262159 TB262159 ACX262159 AMT262159 AWP262159 BGL262159 BQH262159 CAD262159 CJZ262159 CTV262159 DDR262159 DNN262159 DXJ262159 EHF262159 ERB262159 FAX262159 FKT262159 FUP262159 GEL262159 GOH262159 GYD262159 HHZ262159 HRV262159 IBR262159 ILN262159 IVJ262159 JFF262159 JPB262159 JYX262159 KIT262159 KSP262159 LCL262159 LMH262159 LWD262159 MFZ262159 MPV262159 MZR262159 NJN262159 NTJ262159 ODF262159 ONB262159 OWX262159 PGT262159 PQP262159 QAL262159 QKH262159 QUD262159 RDZ262159 RNV262159 RXR262159 SHN262159 SRJ262159 TBF262159 TLB262159 TUX262159 UET262159 UOP262159 UYL262159 VIH262159 VSD262159 WBZ262159 WLV262159 WVR262159 J327695 JF327695 TB327695 ACX327695 AMT327695 AWP327695 BGL327695 BQH327695 CAD327695 CJZ327695 CTV327695 DDR327695 DNN327695 DXJ327695 EHF327695 ERB327695 FAX327695 FKT327695 FUP327695 GEL327695 GOH327695 GYD327695 HHZ327695 HRV327695 IBR327695 ILN327695 IVJ327695 JFF327695 JPB327695 JYX327695 KIT327695 KSP327695 LCL327695 LMH327695 LWD327695 MFZ327695 MPV327695 MZR327695 NJN327695 NTJ327695 ODF327695 ONB327695 OWX327695 PGT327695 PQP327695 QAL327695 QKH327695 QUD327695 RDZ327695 RNV327695 RXR327695 SHN327695 SRJ327695 TBF327695 TLB327695 TUX327695 UET327695 UOP327695 UYL327695 VIH327695 VSD327695 WBZ327695 WLV327695 WVR327695 J393231 JF393231 TB393231 ACX393231 AMT393231 AWP393231 BGL393231 BQH393231 CAD393231 CJZ393231 CTV393231 DDR393231 DNN393231 DXJ393231 EHF393231 ERB393231 FAX393231 FKT393231 FUP393231 GEL393231 GOH393231 GYD393231 HHZ393231 HRV393231 IBR393231 ILN393231 IVJ393231 JFF393231 JPB393231 JYX393231 KIT393231 KSP393231 LCL393231 LMH393231 LWD393231 MFZ393231 MPV393231 MZR393231 NJN393231 NTJ393231 ODF393231 ONB393231 OWX393231 PGT393231 PQP393231 QAL393231 QKH393231 QUD393231 RDZ393231 RNV393231 RXR393231 SHN393231 SRJ393231 TBF393231 TLB393231 TUX393231 UET393231 UOP393231 UYL393231 VIH393231 VSD393231 WBZ393231 WLV393231 WVR393231 J458767 JF458767 TB458767 ACX458767 AMT458767 AWP458767 BGL458767 BQH458767 CAD458767 CJZ458767 CTV458767 DDR458767 DNN458767 DXJ458767 EHF458767 ERB458767 FAX458767 FKT458767 FUP458767 GEL458767 GOH458767 GYD458767 HHZ458767 HRV458767 IBR458767 ILN458767 IVJ458767 JFF458767 JPB458767 JYX458767 KIT458767 KSP458767 LCL458767 LMH458767 LWD458767 MFZ458767 MPV458767 MZR458767 NJN458767 NTJ458767 ODF458767 ONB458767 OWX458767 PGT458767 PQP458767 QAL458767 QKH458767 QUD458767 RDZ458767 RNV458767 RXR458767 SHN458767 SRJ458767 TBF458767 TLB458767 TUX458767 UET458767 UOP458767 UYL458767 VIH458767 VSD458767 WBZ458767 WLV458767 WVR458767 J524303 JF524303 TB524303 ACX524303 AMT524303 AWP524303 BGL524303 BQH524303 CAD524303 CJZ524303 CTV524303 DDR524303 DNN524303 DXJ524303 EHF524303 ERB524303 FAX524303 FKT524303 FUP524303 GEL524303 GOH524303 GYD524303 HHZ524303 HRV524303 IBR524303 ILN524303 IVJ524303 JFF524303 JPB524303 JYX524303 KIT524303 KSP524303 LCL524303 LMH524303 LWD524303 MFZ524303 MPV524303 MZR524303 NJN524303 NTJ524303 ODF524303 ONB524303 OWX524303 PGT524303 PQP524303 QAL524303 QKH524303 QUD524303 RDZ524303 RNV524303 RXR524303 SHN524303 SRJ524303 TBF524303 TLB524303 TUX524303 UET524303 UOP524303 UYL524303 VIH524303 VSD524303 WBZ524303 WLV524303 WVR524303 J589839 JF589839 TB589839 ACX589839 AMT589839 AWP589839 BGL589839 BQH589839 CAD589839 CJZ589839 CTV589839 DDR589839 DNN589839 DXJ589839 EHF589839 ERB589839 FAX589839 FKT589839 FUP589839 GEL589839 GOH589839 GYD589839 HHZ589839 HRV589839 IBR589839 ILN589839 IVJ589839 JFF589839 JPB589839 JYX589839 KIT589839 KSP589839 LCL589839 LMH589839 LWD589839 MFZ589839 MPV589839 MZR589839 NJN589839 NTJ589839 ODF589839 ONB589839 OWX589839 PGT589839 PQP589839 QAL589839 QKH589839 QUD589839 RDZ589839 RNV589839 RXR589839 SHN589839 SRJ589839 TBF589839 TLB589839 TUX589839 UET589839 UOP589839 UYL589839 VIH589839 VSD589839 WBZ589839 WLV589839 WVR589839 J655375 JF655375 TB655375 ACX655375 AMT655375 AWP655375 BGL655375 BQH655375 CAD655375 CJZ655375 CTV655375 DDR655375 DNN655375 DXJ655375 EHF655375 ERB655375 FAX655375 FKT655375 FUP655375 GEL655375 GOH655375 GYD655375 HHZ655375 HRV655375 IBR655375 ILN655375 IVJ655375 JFF655375 JPB655375 JYX655375 KIT655375 KSP655375 LCL655375 LMH655375 LWD655375 MFZ655375 MPV655375 MZR655375 NJN655375 NTJ655375 ODF655375 ONB655375 OWX655375 PGT655375 PQP655375 QAL655375 QKH655375 QUD655375 RDZ655375 RNV655375 RXR655375 SHN655375 SRJ655375 TBF655375 TLB655375 TUX655375 UET655375 UOP655375 UYL655375 VIH655375 VSD655375 WBZ655375 WLV655375 WVR655375 J720911 JF720911 TB720911 ACX720911 AMT720911 AWP720911 BGL720911 BQH720911 CAD720911 CJZ720911 CTV720911 DDR720911 DNN720911 DXJ720911 EHF720911 ERB720911 FAX720911 FKT720911 FUP720911 GEL720911 GOH720911 GYD720911 HHZ720911 HRV720911 IBR720911 ILN720911 IVJ720911 JFF720911 JPB720911 JYX720911 KIT720911 KSP720911 LCL720911 LMH720911 LWD720911 MFZ720911 MPV720911 MZR720911 NJN720911 NTJ720911 ODF720911 ONB720911 OWX720911 PGT720911 PQP720911 QAL720911 QKH720911 QUD720911 RDZ720911 RNV720911 RXR720911 SHN720911 SRJ720911 TBF720911 TLB720911 TUX720911 UET720911 UOP720911 UYL720911 VIH720911 VSD720911 WBZ720911 WLV720911 WVR720911 J786447 JF786447 TB786447 ACX786447 AMT786447 AWP786447 BGL786447 BQH786447 CAD786447 CJZ786447 CTV786447 DDR786447 DNN786447 DXJ786447 EHF786447 ERB786447 FAX786447 FKT786447 FUP786447 GEL786447 GOH786447 GYD786447 HHZ786447 HRV786447 IBR786447 ILN786447 IVJ786447 JFF786447 JPB786447 JYX786447 KIT786447 KSP786447 LCL786447 LMH786447 LWD786447 MFZ786447 MPV786447 MZR786447 NJN786447 NTJ786447 ODF786447 ONB786447 OWX786447 PGT786447 PQP786447 QAL786447 QKH786447 QUD786447 RDZ786447 RNV786447 RXR786447 SHN786447 SRJ786447 TBF786447 TLB786447 TUX786447 UET786447 UOP786447 UYL786447 VIH786447 VSD786447 WBZ786447 WLV786447 WVR786447 J851983 JF851983 TB851983 ACX851983 AMT851983 AWP851983 BGL851983 BQH851983 CAD851983 CJZ851983 CTV851983 DDR851983 DNN851983 DXJ851983 EHF851983 ERB851983 FAX851983 FKT851983 FUP851983 GEL851983 GOH851983 GYD851983 HHZ851983 HRV851983 IBR851983 ILN851983 IVJ851983 JFF851983 JPB851983 JYX851983 KIT851983 KSP851983 LCL851983 LMH851983 LWD851983 MFZ851983 MPV851983 MZR851983 NJN851983 NTJ851983 ODF851983 ONB851983 OWX851983 PGT851983 PQP851983 QAL851983 QKH851983 QUD851983 RDZ851983 RNV851983 RXR851983 SHN851983 SRJ851983 TBF851983 TLB851983 TUX851983 UET851983 UOP851983 UYL851983 VIH851983 VSD851983 WBZ851983 WLV851983 WVR851983 J917519 JF917519 TB917519 ACX917519 AMT917519 AWP917519 BGL917519 BQH917519 CAD917519 CJZ917519 CTV917519 DDR917519 DNN917519 DXJ917519 EHF917519 ERB917519 FAX917519 FKT917519 FUP917519 GEL917519 GOH917519 GYD917519 HHZ917519 HRV917519 IBR917519 ILN917519 IVJ917519 JFF917519 JPB917519 JYX917519 KIT917519 KSP917519 LCL917519 LMH917519 LWD917519 MFZ917519 MPV917519 MZR917519 NJN917519 NTJ917519 ODF917519 ONB917519 OWX917519 PGT917519 PQP917519 QAL917519 QKH917519 QUD917519 RDZ917519 RNV917519 RXR917519 SHN917519 SRJ917519 TBF917519 TLB917519 TUX917519 UET917519 UOP917519 UYL917519 VIH917519 VSD917519 WBZ917519 WLV917519 WVR917519 J983055 JF983055 TB983055 ACX983055 AMT983055 AWP983055 BGL983055 BQH983055 CAD983055 CJZ983055 CTV983055 DDR983055 DNN983055 DXJ983055 EHF983055 ERB983055 FAX983055 FKT983055 FUP983055 GEL983055 GOH983055 GYD983055 HHZ983055 HRV983055 IBR983055 ILN983055 IVJ983055 JFF983055 JPB983055 JYX983055 KIT983055 KSP983055 LCL983055 LMH983055 LWD983055 MFZ983055 MPV983055 MZR983055 NJN983055 NTJ983055 ODF983055 ONB983055 OWX983055 PGT983055 PQP983055 QAL983055 QKH983055 QUD983055 RDZ983055 RNV983055 RXR983055 SHN983055 SRJ983055 TBF983055 TLB983055 TUX983055 UET983055 UOP983055 UYL983055 VIH983055 VSD983055 WBZ983055 WLV983055 WVR983055 L23 JH23 TD23 ACZ23 AMV23 AWR23 BGN23 BQJ23 CAF23 CKB23 CTX23 DDT23 DNP23 DXL23 EHH23 ERD23 FAZ23 FKV23 FUR23 GEN23 GOJ23 GYF23 HIB23 HRX23 IBT23 ILP23 IVL23 JFH23 JPD23 JYZ23 KIV23 KSR23 LCN23 LMJ23 LWF23 MGB23 MPX23 MZT23 NJP23 NTL23 ODH23 OND23 OWZ23 PGV23 PQR23 QAN23 QKJ23 QUF23 REB23 RNX23 RXT23 SHP23 SRL23 TBH23 TLD23 TUZ23 UEV23 UOR23 UYN23 VIJ23 VSF23 WCB23 WLX23 WVT23 L65559 JH65559 TD65559 ACZ65559 AMV65559 AWR65559 BGN65559 BQJ65559 CAF65559 CKB65559 CTX65559 DDT65559 DNP65559 DXL65559 EHH65559 ERD65559 FAZ65559 FKV65559 FUR65559 GEN65559 GOJ65559 GYF65559 HIB65559 HRX65559 IBT65559 ILP65559 IVL65559 JFH65559 JPD65559 JYZ65559 KIV65559 KSR65559 LCN65559 LMJ65559 LWF65559 MGB65559 MPX65559 MZT65559 NJP65559 NTL65559 ODH65559 OND65559 OWZ65559 PGV65559 PQR65559 QAN65559 QKJ65559 QUF65559 REB65559 RNX65559 RXT65559 SHP65559 SRL65559 TBH65559 TLD65559 TUZ65559 UEV65559 UOR65559 UYN65559 VIJ65559 VSF65559 WCB65559 WLX65559 WVT65559 L131095 JH131095 TD131095 ACZ131095 AMV131095 AWR131095 BGN131095 BQJ131095 CAF131095 CKB131095 CTX131095 DDT131095 DNP131095 DXL131095 EHH131095 ERD131095 FAZ131095 FKV131095 FUR131095 GEN131095 GOJ131095 GYF131095 HIB131095 HRX131095 IBT131095 ILP131095 IVL131095 JFH131095 JPD131095 JYZ131095 KIV131095 KSR131095 LCN131095 LMJ131095 LWF131095 MGB131095 MPX131095 MZT131095 NJP131095 NTL131095 ODH131095 OND131095 OWZ131095 PGV131095 PQR131095 QAN131095 QKJ131095 QUF131095 REB131095 RNX131095 RXT131095 SHP131095 SRL131095 TBH131095 TLD131095 TUZ131095 UEV131095 UOR131095 UYN131095 VIJ131095 VSF131095 WCB131095 WLX131095 WVT131095 L196631 JH196631 TD196631 ACZ196631 AMV196631 AWR196631 BGN196631 BQJ196631 CAF196631 CKB196631 CTX196631 DDT196631 DNP196631 DXL196631 EHH196631 ERD196631 FAZ196631 FKV196631 FUR196631 GEN196631 GOJ196631 GYF196631 HIB196631 HRX196631 IBT196631 ILP196631 IVL196631 JFH196631 JPD196631 JYZ196631 KIV196631 KSR196631 LCN196631 LMJ196631 LWF196631 MGB196631 MPX196631 MZT196631 NJP196631 NTL196631 ODH196631 OND196631 OWZ196631 PGV196631 PQR196631 QAN196631 QKJ196631 QUF196631 REB196631 RNX196631 RXT196631 SHP196631 SRL196631 TBH196631 TLD196631 TUZ196631 UEV196631 UOR196631 UYN196631 VIJ196631 VSF196631 WCB196631 WLX196631 WVT196631 L262167 JH262167 TD262167 ACZ262167 AMV262167 AWR262167 BGN262167 BQJ262167 CAF262167 CKB262167 CTX262167 DDT262167 DNP262167 DXL262167 EHH262167 ERD262167 FAZ262167 FKV262167 FUR262167 GEN262167 GOJ262167 GYF262167 HIB262167 HRX262167 IBT262167 ILP262167 IVL262167 JFH262167 JPD262167 JYZ262167 KIV262167 KSR262167 LCN262167 LMJ262167 LWF262167 MGB262167 MPX262167 MZT262167 NJP262167 NTL262167 ODH262167 OND262167 OWZ262167 PGV262167 PQR262167 QAN262167 QKJ262167 QUF262167 REB262167 RNX262167 RXT262167 SHP262167 SRL262167 TBH262167 TLD262167 TUZ262167 UEV262167 UOR262167 UYN262167 VIJ262167 VSF262167 WCB262167 WLX262167 WVT262167 L327703 JH327703 TD327703 ACZ327703 AMV327703 AWR327703 BGN327703 BQJ327703 CAF327703 CKB327703 CTX327703 DDT327703 DNP327703 DXL327703 EHH327703 ERD327703 FAZ327703 FKV327703 FUR327703 GEN327703 GOJ327703 GYF327703 HIB327703 HRX327703 IBT327703 ILP327703 IVL327703 JFH327703 JPD327703 JYZ327703 KIV327703 KSR327703 LCN327703 LMJ327703 LWF327703 MGB327703 MPX327703 MZT327703 NJP327703 NTL327703 ODH327703 OND327703 OWZ327703 PGV327703 PQR327703 QAN327703 QKJ327703 QUF327703 REB327703 RNX327703 RXT327703 SHP327703 SRL327703 TBH327703 TLD327703 TUZ327703 UEV327703 UOR327703 UYN327703 VIJ327703 VSF327703 WCB327703 WLX327703 WVT327703 L393239 JH393239 TD393239 ACZ393239 AMV393239 AWR393239 BGN393239 BQJ393239 CAF393239 CKB393239 CTX393239 DDT393239 DNP393239 DXL393239 EHH393239 ERD393239 FAZ393239 FKV393239 FUR393239 GEN393239 GOJ393239 GYF393239 HIB393239 HRX393239 IBT393239 ILP393239 IVL393239 JFH393239 JPD393239 JYZ393239 KIV393239 KSR393239 LCN393239 LMJ393239 LWF393239 MGB393239 MPX393239 MZT393239 NJP393239 NTL393239 ODH393239 OND393239 OWZ393239 PGV393239 PQR393239 QAN393239 QKJ393239 QUF393239 REB393239 RNX393239 RXT393239 SHP393239 SRL393239 TBH393239 TLD393239 TUZ393239 UEV393239 UOR393239 UYN393239 VIJ393239 VSF393239 WCB393239 WLX393239 WVT393239 L458775 JH458775 TD458775 ACZ458775 AMV458775 AWR458775 BGN458775 BQJ458775 CAF458775 CKB458775 CTX458775 DDT458775 DNP458775 DXL458775 EHH458775 ERD458775 FAZ458775 FKV458775 FUR458775 GEN458775 GOJ458775 GYF458775 HIB458775 HRX458775 IBT458775 ILP458775 IVL458775 JFH458775 JPD458775 JYZ458775 KIV458775 KSR458775 LCN458775 LMJ458775 LWF458775 MGB458775 MPX458775 MZT458775 NJP458775 NTL458775 ODH458775 OND458775 OWZ458775 PGV458775 PQR458775 QAN458775 QKJ458775 QUF458775 REB458775 RNX458775 RXT458775 SHP458775 SRL458775 TBH458775 TLD458775 TUZ458775 UEV458775 UOR458775 UYN458775 VIJ458775 VSF458775 WCB458775 WLX458775 WVT458775 L524311 JH524311 TD524311 ACZ524311 AMV524311 AWR524311 BGN524311 BQJ524311 CAF524311 CKB524311 CTX524311 DDT524311 DNP524311 DXL524311 EHH524311 ERD524311 FAZ524311 FKV524311 FUR524311 GEN524311 GOJ524311 GYF524311 HIB524311 HRX524311 IBT524311 ILP524311 IVL524311 JFH524311 JPD524311 JYZ524311 KIV524311 KSR524311 LCN524311 LMJ524311 LWF524311 MGB524311 MPX524311 MZT524311 NJP524311 NTL524311 ODH524311 OND524311 OWZ524311 PGV524311 PQR524311 QAN524311 QKJ524311 QUF524311 REB524311 RNX524311 RXT524311 SHP524311 SRL524311 TBH524311 TLD524311 TUZ524311 UEV524311 UOR524311 UYN524311 VIJ524311 VSF524311 WCB524311 WLX524311 WVT524311 L589847 JH589847 TD589847 ACZ589847 AMV589847 AWR589847 BGN589847 BQJ589847 CAF589847 CKB589847 CTX589847 DDT589847 DNP589847 DXL589847 EHH589847 ERD589847 FAZ589847 FKV589847 FUR589847 GEN589847 GOJ589847 GYF589847 HIB589847 HRX589847 IBT589847 ILP589847 IVL589847 JFH589847 JPD589847 JYZ589847 KIV589847 KSR589847 LCN589847 LMJ589847 LWF589847 MGB589847 MPX589847 MZT589847 NJP589847 NTL589847 ODH589847 OND589847 OWZ589847 PGV589847 PQR589847 QAN589847 QKJ589847 QUF589847 REB589847 RNX589847 RXT589847 SHP589847 SRL589847 TBH589847 TLD589847 TUZ589847 UEV589847 UOR589847 UYN589847 VIJ589847 VSF589847 WCB589847 WLX589847 WVT589847 L655383 JH655383 TD655383 ACZ655383 AMV655383 AWR655383 BGN655383 BQJ655383 CAF655383 CKB655383 CTX655383 DDT655383 DNP655383 DXL655383 EHH655383 ERD655383 FAZ655383 FKV655383 FUR655383 GEN655383 GOJ655383 GYF655383 HIB655383 HRX655383 IBT655383 ILP655383 IVL655383 JFH655383 JPD655383 JYZ655383 KIV655383 KSR655383 LCN655383 LMJ655383 LWF655383 MGB655383 MPX655383 MZT655383 NJP655383 NTL655383 ODH655383 OND655383 OWZ655383 PGV655383 PQR655383 QAN655383 QKJ655383 QUF655383 REB655383 RNX655383 RXT655383 SHP655383 SRL655383 TBH655383 TLD655383 TUZ655383 UEV655383 UOR655383 UYN655383 VIJ655383 VSF655383 WCB655383 WLX655383 WVT655383 L720919 JH720919 TD720919 ACZ720919 AMV720919 AWR720919 BGN720919 BQJ720919 CAF720919 CKB720919 CTX720919 DDT720919 DNP720919 DXL720919 EHH720919 ERD720919 FAZ720919 FKV720919 FUR720919 GEN720919 GOJ720919 GYF720919 HIB720919 HRX720919 IBT720919 ILP720919 IVL720919 JFH720919 JPD720919 JYZ720919 KIV720919 KSR720919 LCN720919 LMJ720919 LWF720919 MGB720919 MPX720919 MZT720919 NJP720919 NTL720919 ODH720919 OND720919 OWZ720919 PGV720919 PQR720919 QAN720919 QKJ720919 QUF720919 REB720919 RNX720919 RXT720919 SHP720919 SRL720919 TBH720919 TLD720919 TUZ720919 UEV720919 UOR720919 UYN720919 VIJ720919 VSF720919 WCB720919 WLX720919 WVT720919 L786455 JH786455 TD786455 ACZ786455 AMV786455 AWR786455 BGN786455 BQJ786455 CAF786455 CKB786455 CTX786455 DDT786455 DNP786455 DXL786455 EHH786455 ERD786455 FAZ786455 FKV786455 FUR786455 GEN786455 GOJ786455 GYF786455 HIB786455 HRX786455 IBT786455 ILP786455 IVL786455 JFH786455 JPD786455 JYZ786455 KIV786455 KSR786455 LCN786455 LMJ786455 LWF786455 MGB786455 MPX786455 MZT786455 NJP786455 NTL786455 ODH786455 OND786455 OWZ786455 PGV786455 PQR786455 QAN786455 QKJ786455 QUF786455 REB786455 RNX786455 RXT786455 SHP786455 SRL786455 TBH786455 TLD786455 TUZ786455 UEV786455 UOR786455 UYN786455 VIJ786455 VSF786455 WCB786455 WLX786455 WVT786455 L851991 JH851991 TD851991 ACZ851991 AMV851991 AWR851991 BGN851991 BQJ851991 CAF851991 CKB851991 CTX851991 DDT851991 DNP851991 DXL851991 EHH851991 ERD851991 FAZ851991 FKV851991 FUR851991 GEN851991 GOJ851991 GYF851991 HIB851991 HRX851991 IBT851991 ILP851991 IVL851991 JFH851991 JPD851991 JYZ851991 KIV851991 KSR851991 LCN851991 LMJ851991 LWF851991 MGB851991 MPX851991 MZT851991 NJP851991 NTL851991 ODH851991 OND851991 OWZ851991 PGV851991 PQR851991 QAN851991 QKJ851991 QUF851991 REB851991 RNX851991 RXT851991 SHP851991 SRL851991 TBH851991 TLD851991 TUZ851991 UEV851991 UOR851991 UYN851991 VIJ851991 VSF851991 WCB851991 WLX851991 WVT851991 L917527 JH917527 TD917527 ACZ917527 AMV917527 AWR917527 BGN917527 BQJ917527 CAF917527 CKB917527 CTX917527 DDT917527 DNP917527 DXL917527 EHH917527 ERD917527 FAZ917527 FKV917527 FUR917527 GEN917527 GOJ917527 GYF917527 HIB917527 HRX917527 IBT917527 ILP917527 IVL917527 JFH917527 JPD917527 JYZ917527 KIV917527 KSR917527 LCN917527 LMJ917527 LWF917527 MGB917527 MPX917527 MZT917527 NJP917527 NTL917527 ODH917527 OND917527 OWZ917527 PGV917527 PQR917527 QAN917527 QKJ917527 QUF917527 REB917527 RNX917527 RXT917527 SHP917527 SRL917527 TBH917527 TLD917527 TUZ917527 UEV917527 UOR917527 UYN917527 VIJ917527 VSF917527 WCB917527 WLX917527 WVT917527 L983063 JH983063 TD983063 ACZ983063 AMV983063 AWR983063 BGN983063 BQJ983063 CAF983063 CKB983063 CTX983063 DDT983063 DNP983063 DXL983063 EHH983063 ERD983063 FAZ983063 FKV983063 FUR983063 GEN983063 GOJ983063 GYF983063 HIB983063 HRX983063 IBT983063 ILP983063 IVL983063 JFH983063 JPD983063 JYZ983063 KIV983063 KSR983063 LCN983063 LMJ983063 LWF983063 MGB983063 MPX983063 MZT983063 NJP983063 NTL983063 ODH983063 OND983063 OWZ983063 PGV983063 PQR983063 QAN983063 QKJ983063 QUF983063 REB983063 RNX983063 RXT983063 SHP983063 SRL983063 TBH983063 TLD983063 TUZ983063 UEV983063 UOR983063 UYN983063 VIJ983063 VSF983063 WCB983063 WLX983063 WVT983063 P23 JL23 TH23 ADD23 AMZ23 AWV23 BGR23 BQN23 CAJ23 CKF23 CUB23 DDX23 DNT23 DXP23 EHL23 ERH23 FBD23 FKZ23 FUV23 GER23 GON23 GYJ23 HIF23 HSB23 IBX23 ILT23 IVP23 JFL23 JPH23 JZD23 KIZ23 KSV23 LCR23 LMN23 LWJ23 MGF23 MQB23 MZX23 NJT23 NTP23 ODL23 ONH23 OXD23 PGZ23 PQV23 QAR23 QKN23 QUJ23 REF23 ROB23 RXX23 SHT23 SRP23 TBL23 TLH23 TVD23 UEZ23 UOV23 UYR23 VIN23 VSJ23 WCF23 WMB23 WVX23 P65559 JL65559 TH65559 ADD65559 AMZ65559 AWV65559 BGR65559 BQN65559 CAJ65559 CKF65559 CUB65559 DDX65559 DNT65559 DXP65559 EHL65559 ERH65559 FBD65559 FKZ65559 FUV65559 GER65559 GON65559 GYJ65559 HIF65559 HSB65559 IBX65559 ILT65559 IVP65559 JFL65559 JPH65559 JZD65559 KIZ65559 KSV65559 LCR65559 LMN65559 LWJ65559 MGF65559 MQB65559 MZX65559 NJT65559 NTP65559 ODL65559 ONH65559 OXD65559 PGZ65559 PQV65559 QAR65559 QKN65559 QUJ65559 REF65559 ROB65559 RXX65559 SHT65559 SRP65559 TBL65559 TLH65559 TVD65559 UEZ65559 UOV65559 UYR65559 VIN65559 VSJ65559 WCF65559 WMB65559 WVX65559 P131095 JL131095 TH131095 ADD131095 AMZ131095 AWV131095 BGR131095 BQN131095 CAJ131095 CKF131095 CUB131095 DDX131095 DNT131095 DXP131095 EHL131095 ERH131095 FBD131095 FKZ131095 FUV131095 GER131095 GON131095 GYJ131095 HIF131095 HSB131095 IBX131095 ILT131095 IVP131095 JFL131095 JPH131095 JZD131095 KIZ131095 KSV131095 LCR131095 LMN131095 LWJ131095 MGF131095 MQB131095 MZX131095 NJT131095 NTP131095 ODL131095 ONH131095 OXD131095 PGZ131095 PQV131095 QAR131095 QKN131095 QUJ131095 REF131095 ROB131095 RXX131095 SHT131095 SRP131095 TBL131095 TLH131095 TVD131095 UEZ131095 UOV131095 UYR131095 VIN131095 VSJ131095 WCF131095 WMB131095 WVX131095 P196631 JL196631 TH196631 ADD196631 AMZ196631 AWV196631 BGR196631 BQN196631 CAJ196631 CKF196631 CUB196631 DDX196631 DNT196631 DXP196631 EHL196631 ERH196631 FBD196631 FKZ196631 FUV196631 GER196631 GON196631 GYJ196631 HIF196631 HSB196631 IBX196631 ILT196631 IVP196631 JFL196631 JPH196631 JZD196631 KIZ196631 KSV196631 LCR196631 LMN196631 LWJ196631 MGF196631 MQB196631 MZX196631 NJT196631 NTP196631 ODL196631 ONH196631 OXD196631 PGZ196631 PQV196631 QAR196631 QKN196631 QUJ196631 REF196631 ROB196631 RXX196631 SHT196631 SRP196631 TBL196631 TLH196631 TVD196631 UEZ196631 UOV196631 UYR196631 VIN196631 VSJ196631 WCF196631 WMB196631 WVX196631 P262167 JL262167 TH262167 ADD262167 AMZ262167 AWV262167 BGR262167 BQN262167 CAJ262167 CKF262167 CUB262167 DDX262167 DNT262167 DXP262167 EHL262167 ERH262167 FBD262167 FKZ262167 FUV262167 GER262167 GON262167 GYJ262167 HIF262167 HSB262167 IBX262167 ILT262167 IVP262167 JFL262167 JPH262167 JZD262167 KIZ262167 KSV262167 LCR262167 LMN262167 LWJ262167 MGF262167 MQB262167 MZX262167 NJT262167 NTP262167 ODL262167 ONH262167 OXD262167 PGZ262167 PQV262167 QAR262167 QKN262167 QUJ262167 REF262167 ROB262167 RXX262167 SHT262167 SRP262167 TBL262167 TLH262167 TVD262167 UEZ262167 UOV262167 UYR262167 VIN262167 VSJ262167 WCF262167 WMB262167 WVX262167 P327703 JL327703 TH327703 ADD327703 AMZ327703 AWV327703 BGR327703 BQN327703 CAJ327703 CKF327703 CUB327703 DDX327703 DNT327703 DXP327703 EHL327703 ERH327703 FBD327703 FKZ327703 FUV327703 GER327703 GON327703 GYJ327703 HIF327703 HSB327703 IBX327703 ILT327703 IVP327703 JFL327703 JPH327703 JZD327703 KIZ327703 KSV327703 LCR327703 LMN327703 LWJ327703 MGF327703 MQB327703 MZX327703 NJT327703 NTP327703 ODL327703 ONH327703 OXD327703 PGZ327703 PQV327703 QAR327703 QKN327703 QUJ327703 REF327703 ROB327703 RXX327703 SHT327703 SRP327703 TBL327703 TLH327703 TVD327703 UEZ327703 UOV327703 UYR327703 VIN327703 VSJ327703 WCF327703 WMB327703 WVX327703 P393239 JL393239 TH393239 ADD393239 AMZ393239 AWV393239 BGR393239 BQN393239 CAJ393239 CKF393239 CUB393239 DDX393239 DNT393239 DXP393239 EHL393239 ERH393239 FBD393239 FKZ393239 FUV393239 GER393239 GON393239 GYJ393239 HIF393239 HSB393239 IBX393239 ILT393239 IVP393239 JFL393239 JPH393239 JZD393239 KIZ393239 KSV393239 LCR393239 LMN393239 LWJ393239 MGF393239 MQB393239 MZX393239 NJT393239 NTP393239 ODL393239 ONH393239 OXD393239 PGZ393239 PQV393239 QAR393239 QKN393239 QUJ393239 REF393239 ROB393239 RXX393239 SHT393239 SRP393239 TBL393239 TLH393239 TVD393239 UEZ393239 UOV393239 UYR393239 VIN393239 VSJ393239 WCF393239 WMB393239 WVX393239 P458775 JL458775 TH458775 ADD458775 AMZ458775 AWV458775 BGR458775 BQN458775 CAJ458775 CKF458775 CUB458775 DDX458775 DNT458775 DXP458775 EHL458775 ERH458775 FBD458775 FKZ458775 FUV458775 GER458775 GON458775 GYJ458775 HIF458775 HSB458775 IBX458775 ILT458775 IVP458775 JFL458775 JPH458775 JZD458775 KIZ458775 KSV458775 LCR458775 LMN458775 LWJ458775 MGF458775 MQB458775 MZX458775 NJT458775 NTP458775 ODL458775 ONH458775 OXD458775 PGZ458775 PQV458775 QAR458775 QKN458775 QUJ458775 REF458775 ROB458775 RXX458775 SHT458775 SRP458775 TBL458775 TLH458775 TVD458775 UEZ458775 UOV458775 UYR458775 VIN458775 VSJ458775 WCF458775 WMB458775 WVX458775 P524311 JL524311 TH524311 ADD524311 AMZ524311 AWV524311 BGR524311 BQN524311 CAJ524311 CKF524311 CUB524311 DDX524311 DNT524311 DXP524311 EHL524311 ERH524311 FBD524311 FKZ524311 FUV524311 GER524311 GON524311 GYJ524311 HIF524311 HSB524311 IBX524311 ILT524311 IVP524311 JFL524311 JPH524311 JZD524311 KIZ524311 KSV524311 LCR524311 LMN524311 LWJ524311 MGF524311 MQB524311 MZX524311 NJT524311 NTP524311 ODL524311 ONH524311 OXD524311 PGZ524311 PQV524311 QAR524311 QKN524311 QUJ524311 REF524311 ROB524311 RXX524311 SHT524311 SRP524311 TBL524311 TLH524311 TVD524311 UEZ524311 UOV524311 UYR524311 VIN524311 VSJ524311 WCF524311 WMB524311 WVX524311 P589847 JL589847 TH589847 ADD589847 AMZ589847 AWV589847 BGR589847 BQN589847 CAJ589847 CKF589847 CUB589847 DDX589847 DNT589847 DXP589847 EHL589847 ERH589847 FBD589847 FKZ589847 FUV589847 GER589847 GON589847 GYJ589847 HIF589847 HSB589847 IBX589847 ILT589847 IVP589847 JFL589847 JPH589847 JZD589847 KIZ589847 KSV589847 LCR589847 LMN589847 LWJ589847 MGF589847 MQB589847 MZX589847 NJT589847 NTP589847 ODL589847 ONH589847 OXD589847 PGZ589847 PQV589847 QAR589847 QKN589847 QUJ589847 REF589847 ROB589847 RXX589847 SHT589847 SRP589847 TBL589847 TLH589847 TVD589847 UEZ589847 UOV589847 UYR589847 VIN589847 VSJ589847 WCF589847 WMB589847 WVX589847 P655383 JL655383 TH655383 ADD655383 AMZ655383 AWV655383 BGR655383 BQN655383 CAJ655383 CKF655383 CUB655383 DDX655383 DNT655383 DXP655383 EHL655383 ERH655383 FBD655383 FKZ655383 FUV655383 GER655383 GON655383 GYJ655383 HIF655383 HSB655383 IBX655383 ILT655383 IVP655383 JFL655383 JPH655383 JZD655383 KIZ655383 KSV655383 LCR655383 LMN655383 LWJ655383 MGF655383 MQB655383 MZX655383 NJT655383 NTP655383 ODL655383 ONH655383 OXD655383 PGZ655383 PQV655383 QAR655383 QKN655383 QUJ655383 REF655383 ROB655383 RXX655383 SHT655383 SRP655383 TBL655383 TLH655383 TVD655383 UEZ655383 UOV655383 UYR655383 VIN655383 VSJ655383 WCF655383 WMB655383 WVX655383 P720919 JL720919 TH720919 ADD720919 AMZ720919 AWV720919 BGR720919 BQN720919 CAJ720919 CKF720919 CUB720919 DDX720919 DNT720919 DXP720919 EHL720919 ERH720919 FBD720919 FKZ720919 FUV720919 GER720919 GON720919 GYJ720919 HIF720919 HSB720919 IBX720919 ILT720919 IVP720919 JFL720919 JPH720919 JZD720919 KIZ720919 KSV720919 LCR720919 LMN720919 LWJ720919 MGF720919 MQB720919 MZX720919 NJT720919 NTP720919 ODL720919 ONH720919 OXD720919 PGZ720919 PQV720919 QAR720919 QKN720919 QUJ720919 REF720919 ROB720919 RXX720919 SHT720919 SRP720919 TBL720919 TLH720919 TVD720919 UEZ720919 UOV720919 UYR720919 VIN720919 VSJ720919 WCF720919 WMB720919 WVX720919 P786455 JL786455 TH786455 ADD786455 AMZ786455 AWV786455 BGR786455 BQN786455 CAJ786455 CKF786455 CUB786455 DDX786455 DNT786455 DXP786455 EHL786455 ERH786455 FBD786455 FKZ786455 FUV786455 GER786455 GON786455 GYJ786455 HIF786455 HSB786455 IBX786455 ILT786455 IVP786455 JFL786455 JPH786455 JZD786455 KIZ786455 KSV786455 LCR786455 LMN786455 LWJ786455 MGF786455 MQB786455 MZX786455 NJT786455 NTP786455 ODL786455 ONH786455 OXD786455 PGZ786455 PQV786455 QAR786455 QKN786455 QUJ786455 REF786455 ROB786455 RXX786455 SHT786455 SRP786455 TBL786455 TLH786455 TVD786455 UEZ786455 UOV786455 UYR786455 VIN786455 VSJ786455 WCF786455 WMB786455 WVX786455 P851991 JL851991 TH851991 ADD851991 AMZ851991 AWV851991 BGR851991 BQN851991 CAJ851991 CKF851991 CUB851991 DDX851991 DNT851991 DXP851991 EHL851991 ERH851991 FBD851991 FKZ851991 FUV851991 GER851991 GON851991 GYJ851991 HIF851991 HSB851991 IBX851991 ILT851991 IVP851991 JFL851991 JPH851991 JZD851991 KIZ851991 KSV851991 LCR851991 LMN851991 LWJ851991 MGF851991 MQB851991 MZX851991 NJT851991 NTP851991 ODL851991 ONH851991 OXD851991 PGZ851991 PQV851991 QAR851991 QKN851991 QUJ851991 REF851991 ROB851991 RXX851991 SHT851991 SRP851991 TBL851991 TLH851991 TVD851991 UEZ851991 UOV851991 UYR851991 VIN851991 VSJ851991 WCF851991 WMB851991 WVX851991 P917527 JL917527 TH917527 ADD917527 AMZ917527 AWV917527 BGR917527 BQN917527 CAJ917527 CKF917527 CUB917527 DDX917527 DNT917527 DXP917527 EHL917527 ERH917527 FBD917527 FKZ917527 FUV917527 GER917527 GON917527 GYJ917527 HIF917527 HSB917527 IBX917527 ILT917527 IVP917527 JFL917527 JPH917527 JZD917527 KIZ917527 KSV917527 LCR917527 LMN917527 LWJ917527 MGF917527 MQB917527 MZX917527 NJT917527 NTP917527 ODL917527 ONH917527 OXD917527 PGZ917527 PQV917527 QAR917527 QKN917527 QUJ917527 REF917527 ROB917527 RXX917527 SHT917527 SRP917527 TBL917527 TLH917527 TVD917527 UEZ917527 UOV917527 UYR917527 VIN917527 VSJ917527 WCF917527 WMB917527 WVX917527 P983063 JL983063 TH983063 ADD983063 AMZ983063 AWV983063 BGR983063 BQN983063 CAJ983063 CKF983063 CUB983063 DDX983063 DNT983063 DXP983063 EHL983063 ERH983063 FBD983063 FKZ983063 FUV983063 GER983063 GON983063 GYJ983063 HIF983063 HSB983063 IBX983063 ILT983063 IVP983063 JFL983063 JPH983063 JZD983063 KIZ983063 KSV983063 LCR983063 LMN983063 LWJ983063 MGF983063 MQB983063 MZX983063 NJT983063 NTP983063 ODL983063 ONH983063 OXD983063 PGZ983063 PQV983063 QAR983063 QKN983063 QUJ983063 REF983063 ROB983063 RXX983063 SHT983063 SRP983063 TBL983063 TLH983063 TVD983063 UEZ983063 UOV983063 UYR983063 VIN983063 VSJ983063 WCF983063 WMB983063 WVX983063 L26 JH26 TD26 ACZ26 AMV26 AWR26 BGN26 BQJ26 CAF26 CKB26 CTX26 DDT26 DNP26 DXL26 EHH26 ERD26 FAZ26 FKV26 FUR26 GEN26 GOJ26 GYF26 HIB26 HRX26 IBT26 ILP26 IVL26 JFH26 JPD26 JYZ26 KIV26 KSR26 LCN26 LMJ26 LWF26 MGB26 MPX26 MZT26 NJP26 NTL26 ODH26 OND26 OWZ26 PGV26 PQR26 QAN26 QKJ26 QUF26 REB26 RNX26 RXT26 SHP26 SRL26 TBH26 TLD26 TUZ26 UEV26 UOR26 UYN26 VIJ26 VSF26 WCB26 WLX26 WVT26 L65562 JH65562 TD65562 ACZ65562 AMV65562 AWR65562 BGN65562 BQJ65562 CAF65562 CKB65562 CTX65562 DDT65562 DNP65562 DXL65562 EHH65562 ERD65562 FAZ65562 FKV65562 FUR65562 GEN65562 GOJ65562 GYF65562 HIB65562 HRX65562 IBT65562 ILP65562 IVL65562 JFH65562 JPD65562 JYZ65562 KIV65562 KSR65562 LCN65562 LMJ65562 LWF65562 MGB65562 MPX65562 MZT65562 NJP65562 NTL65562 ODH65562 OND65562 OWZ65562 PGV65562 PQR65562 QAN65562 QKJ65562 QUF65562 REB65562 RNX65562 RXT65562 SHP65562 SRL65562 TBH65562 TLD65562 TUZ65562 UEV65562 UOR65562 UYN65562 VIJ65562 VSF65562 WCB65562 WLX65562 WVT65562 L131098 JH131098 TD131098 ACZ131098 AMV131098 AWR131098 BGN131098 BQJ131098 CAF131098 CKB131098 CTX131098 DDT131098 DNP131098 DXL131098 EHH131098 ERD131098 FAZ131098 FKV131098 FUR131098 GEN131098 GOJ131098 GYF131098 HIB131098 HRX131098 IBT131098 ILP131098 IVL131098 JFH131098 JPD131098 JYZ131098 KIV131098 KSR131098 LCN131098 LMJ131098 LWF131098 MGB131098 MPX131098 MZT131098 NJP131098 NTL131098 ODH131098 OND131098 OWZ131098 PGV131098 PQR131098 QAN131098 QKJ131098 QUF131098 REB131098 RNX131098 RXT131098 SHP131098 SRL131098 TBH131098 TLD131098 TUZ131098 UEV131098 UOR131098 UYN131098 VIJ131098 VSF131098 WCB131098 WLX131098 WVT131098 L196634 JH196634 TD196634 ACZ196634 AMV196634 AWR196634 BGN196634 BQJ196634 CAF196634 CKB196634 CTX196634 DDT196634 DNP196634 DXL196634 EHH196634 ERD196634 FAZ196634 FKV196634 FUR196634 GEN196634 GOJ196634 GYF196634 HIB196634 HRX196634 IBT196634 ILP196634 IVL196634 JFH196634 JPD196634 JYZ196634 KIV196634 KSR196634 LCN196634 LMJ196634 LWF196634 MGB196634 MPX196634 MZT196634 NJP196634 NTL196634 ODH196634 OND196634 OWZ196634 PGV196634 PQR196634 QAN196634 QKJ196634 QUF196634 REB196634 RNX196634 RXT196634 SHP196634 SRL196634 TBH196634 TLD196634 TUZ196634 UEV196634 UOR196634 UYN196634 VIJ196634 VSF196634 WCB196634 WLX196634 WVT196634 L262170 JH262170 TD262170 ACZ262170 AMV262170 AWR262170 BGN262170 BQJ262170 CAF262170 CKB262170 CTX262170 DDT262170 DNP262170 DXL262170 EHH262170 ERD262170 FAZ262170 FKV262170 FUR262170 GEN262170 GOJ262170 GYF262170 HIB262170 HRX262170 IBT262170 ILP262170 IVL262170 JFH262170 JPD262170 JYZ262170 KIV262170 KSR262170 LCN262170 LMJ262170 LWF262170 MGB262170 MPX262170 MZT262170 NJP262170 NTL262170 ODH262170 OND262170 OWZ262170 PGV262170 PQR262170 QAN262170 QKJ262170 QUF262170 REB262170 RNX262170 RXT262170 SHP262170 SRL262170 TBH262170 TLD262170 TUZ262170 UEV262170 UOR262170 UYN262170 VIJ262170 VSF262170 WCB262170 WLX262170 WVT262170 L327706 JH327706 TD327706 ACZ327706 AMV327706 AWR327706 BGN327706 BQJ327706 CAF327706 CKB327706 CTX327706 DDT327706 DNP327706 DXL327706 EHH327706 ERD327706 FAZ327706 FKV327706 FUR327706 GEN327706 GOJ327706 GYF327706 HIB327706 HRX327706 IBT327706 ILP327706 IVL327706 JFH327706 JPD327706 JYZ327706 KIV327706 KSR327706 LCN327706 LMJ327706 LWF327706 MGB327706 MPX327706 MZT327706 NJP327706 NTL327706 ODH327706 OND327706 OWZ327706 PGV327706 PQR327706 QAN327706 QKJ327706 QUF327706 REB327706 RNX327706 RXT327706 SHP327706 SRL327706 TBH327706 TLD327706 TUZ327706 UEV327706 UOR327706 UYN327706 VIJ327706 VSF327706 WCB327706 WLX327706 WVT327706 L393242 JH393242 TD393242 ACZ393242 AMV393242 AWR393242 BGN393242 BQJ393242 CAF393242 CKB393242 CTX393242 DDT393242 DNP393242 DXL393242 EHH393242 ERD393242 FAZ393242 FKV393242 FUR393242 GEN393242 GOJ393242 GYF393242 HIB393242 HRX393242 IBT393242 ILP393242 IVL393242 JFH393242 JPD393242 JYZ393242 KIV393242 KSR393242 LCN393242 LMJ393242 LWF393242 MGB393242 MPX393242 MZT393242 NJP393242 NTL393242 ODH393242 OND393242 OWZ393242 PGV393242 PQR393242 QAN393242 QKJ393242 QUF393242 REB393242 RNX393242 RXT393242 SHP393242 SRL393242 TBH393242 TLD393242 TUZ393242 UEV393242 UOR393242 UYN393242 VIJ393242 VSF393242 WCB393242 WLX393242 WVT393242 L458778 JH458778 TD458778 ACZ458778 AMV458778 AWR458778 BGN458778 BQJ458778 CAF458778 CKB458778 CTX458778 DDT458778 DNP458778 DXL458778 EHH458778 ERD458778 FAZ458778 FKV458778 FUR458778 GEN458778 GOJ458778 GYF458778 HIB458778 HRX458778 IBT458778 ILP458778 IVL458778 JFH458778 JPD458778 JYZ458778 KIV458778 KSR458778 LCN458778 LMJ458778 LWF458778 MGB458778 MPX458778 MZT458778 NJP458778 NTL458778 ODH458778 OND458778 OWZ458778 PGV458778 PQR458778 QAN458778 QKJ458778 QUF458778 REB458778 RNX458778 RXT458778 SHP458778 SRL458778 TBH458778 TLD458778 TUZ458778 UEV458778 UOR458778 UYN458778 VIJ458778 VSF458778 WCB458778 WLX458778 WVT458778 L524314 JH524314 TD524314 ACZ524314 AMV524314 AWR524314 BGN524314 BQJ524314 CAF524314 CKB524314 CTX524314 DDT524314 DNP524314 DXL524314 EHH524314 ERD524314 FAZ524314 FKV524314 FUR524314 GEN524314 GOJ524314 GYF524314 HIB524314 HRX524314 IBT524314 ILP524314 IVL524314 JFH524314 JPD524314 JYZ524314 KIV524314 KSR524314 LCN524314 LMJ524314 LWF524314 MGB524314 MPX524314 MZT524314 NJP524314 NTL524314 ODH524314 OND524314 OWZ524314 PGV524314 PQR524314 QAN524314 QKJ524314 QUF524314 REB524314 RNX524314 RXT524314 SHP524314 SRL524314 TBH524314 TLD524314 TUZ524314 UEV524314 UOR524314 UYN524314 VIJ524314 VSF524314 WCB524314 WLX524314 WVT524314 L589850 JH589850 TD589850 ACZ589850 AMV589850 AWR589850 BGN589850 BQJ589850 CAF589850 CKB589850 CTX589850 DDT589850 DNP589850 DXL589850 EHH589850 ERD589850 FAZ589850 FKV589850 FUR589850 GEN589850 GOJ589850 GYF589850 HIB589850 HRX589850 IBT589850 ILP589850 IVL589850 JFH589850 JPD589850 JYZ589850 KIV589850 KSR589850 LCN589850 LMJ589850 LWF589850 MGB589850 MPX589850 MZT589850 NJP589850 NTL589850 ODH589850 OND589850 OWZ589850 PGV589850 PQR589850 QAN589850 QKJ589850 QUF589850 REB589850 RNX589850 RXT589850 SHP589850 SRL589850 TBH589850 TLD589850 TUZ589850 UEV589850 UOR589850 UYN589850 VIJ589850 VSF589850 WCB589850 WLX589850 WVT589850 L655386 JH655386 TD655386 ACZ655386 AMV655386 AWR655386 BGN655386 BQJ655386 CAF655386 CKB655386 CTX655386 DDT655386 DNP655386 DXL655386 EHH655386 ERD655386 FAZ655386 FKV655386 FUR655386 GEN655386 GOJ655386 GYF655386 HIB655386 HRX655386 IBT655386 ILP655386 IVL655386 JFH655386 JPD655386 JYZ655386 KIV655386 KSR655386 LCN655386 LMJ655386 LWF655386 MGB655386 MPX655386 MZT655386 NJP655386 NTL655386 ODH655386 OND655386 OWZ655386 PGV655386 PQR655386 QAN655386 QKJ655386 QUF655386 REB655386 RNX655386 RXT655386 SHP655386 SRL655386 TBH655386 TLD655386 TUZ655386 UEV655386 UOR655386 UYN655386 VIJ655386 VSF655386 WCB655386 WLX655386 WVT655386 L720922 JH720922 TD720922 ACZ720922 AMV720922 AWR720922 BGN720922 BQJ720922 CAF720922 CKB720922 CTX720922 DDT720922 DNP720922 DXL720922 EHH720922 ERD720922 FAZ720922 FKV720922 FUR720922 GEN720922 GOJ720922 GYF720922 HIB720922 HRX720922 IBT720922 ILP720922 IVL720922 JFH720922 JPD720922 JYZ720922 KIV720922 KSR720922 LCN720922 LMJ720922 LWF720922 MGB720922 MPX720922 MZT720922 NJP720922 NTL720922 ODH720922 OND720922 OWZ720922 PGV720922 PQR720922 QAN720922 QKJ720922 QUF720922 REB720922 RNX720922 RXT720922 SHP720922 SRL720922 TBH720922 TLD720922 TUZ720922 UEV720922 UOR720922 UYN720922 VIJ720922 VSF720922 WCB720922 WLX720922 WVT720922 L786458 JH786458 TD786458 ACZ786458 AMV786458 AWR786458 BGN786458 BQJ786458 CAF786458 CKB786458 CTX786458 DDT786458 DNP786458 DXL786458 EHH786458 ERD786458 FAZ786458 FKV786458 FUR786458 GEN786458 GOJ786458 GYF786458 HIB786458 HRX786458 IBT786458 ILP786458 IVL786458 JFH786458 JPD786458 JYZ786458 KIV786458 KSR786458 LCN786458 LMJ786458 LWF786458 MGB786458 MPX786458 MZT786458 NJP786458 NTL786458 ODH786458 OND786458 OWZ786458 PGV786458 PQR786458 QAN786458 QKJ786458 QUF786458 REB786458 RNX786458 RXT786458 SHP786458 SRL786458 TBH786458 TLD786458 TUZ786458 UEV786458 UOR786458 UYN786458 VIJ786458 VSF786458 WCB786458 WLX786458 WVT786458 L851994 JH851994 TD851994 ACZ851994 AMV851994 AWR851994 BGN851994 BQJ851994 CAF851994 CKB851994 CTX851994 DDT851994 DNP851994 DXL851994 EHH851994 ERD851994 FAZ851994 FKV851994 FUR851994 GEN851994 GOJ851994 GYF851994 HIB851994 HRX851994 IBT851994 ILP851994 IVL851994 JFH851994 JPD851994 JYZ851994 KIV851994 KSR851994 LCN851994 LMJ851994 LWF851994 MGB851994 MPX851994 MZT851994 NJP851994 NTL851994 ODH851994 OND851994 OWZ851994 PGV851994 PQR851994 QAN851994 QKJ851994 QUF851994 REB851994 RNX851994 RXT851994 SHP851994 SRL851994 TBH851994 TLD851994 TUZ851994 UEV851994 UOR851994 UYN851994 VIJ851994 VSF851994 WCB851994 WLX851994 WVT851994 L917530 JH917530 TD917530 ACZ917530 AMV917530 AWR917530 BGN917530 BQJ917530 CAF917530 CKB917530 CTX917530 DDT917530 DNP917530 DXL917530 EHH917530 ERD917530 FAZ917530 FKV917530 FUR917530 GEN917530 GOJ917530 GYF917530 HIB917530 HRX917530 IBT917530 ILP917530 IVL917530 JFH917530 JPD917530 JYZ917530 KIV917530 KSR917530 LCN917530 LMJ917530 LWF917530 MGB917530 MPX917530 MZT917530 NJP917530 NTL917530 ODH917530 OND917530 OWZ917530 PGV917530 PQR917530 QAN917530 QKJ917530 QUF917530 REB917530 RNX917530 RXT917530 SHP917530 SRL917530 TBH917530 TLD917530 TUZ917530 UEV917530 UOR917530 UYN917530 VIJ917530 VSF917530 WCB917530 WLX917530 WVT917530 L983066 JH983066 TD983066 ACZ983066 AMV983066 AWR983066 BGN983066 BQJ983066 CAF983066 CKB983066 CTX983066 DDT983066 DNP983066 DXL983066 EHH983066 ERD983066 FAZ983066 FKV983066 FUR983066 GEN983066 GOJ983066 GYF983066 HIB983066 HRX983066 IBT983066 ILP983066 IVL983066 JFH983066 JPD983066 JYZ983066 KIV983066 KSR983066 LCN983066 LMJ983066 LWF983066 MGB983066 MPX983066 MZT983066 NJP983066 NTL983066 ODH983066 OND983066 OWZ983066 PGV983066 PQR983066 QAN983066 QKJ983066 QUF983066 REB983066 RNX983066 RXT983066 SHP983066 SRL983066 TBH983066 TLD983066 TUZ983066 UEV983066 UOR983066 UYN983066 VIJ983066 VSF983066 WCB983066 WLX983066 WVT983066 J13 JF13 TB13 ACX13 AMT13 AWP13 BGL13 BQH13 CAD13 CJZ13 CTV13 DDR13 DNN13 DXJ13 EHF13 ERB13 FAX13 FKT13 FUP13 GEL13 GOH13 GYD13 HHZ13 HRV13 IBR13 ILN13 IVJ13 JFF13 JPB13 JYX13 KIT13 KSP13 LCL13 LMH13 LWD13 MFZ13 MPV13 MZR13 NJN13 NTJ13 ODF13 ONB13 OWX13 PGT13 PQP13 QAL13 QKH13 QUD13 RDZ13 RNV13 RXR13 SHN13 SRJ13 TBF13 TLB13 TUX13 UET13 UOP13 UYL13 VIH13 VSD13 WBZ13 WLV13 WVR13 J65549 JF65549 TB65549 ACX65549 AMT65549 AWP65549 BGL65549 BQH65549 CAD65549 CJZ65549 CTV65549 DDR65549 DNN65549 DXJ65549 EHF65549 ERB65549 FAX65549 FKT65549 FUP65549 GEL65549 GOH65549 GYD65549 HHZ65549 HRV65549 IBR65549 ILN65549 IVJ65549 JFF65549 JPB65549 JYX65549 KIT65549 KSP65549 LCL65549 LMH65549 LWD65549 MFZ65549 MPV65549 MZR65549 NJN65549 NTJ65549 ODF65549 ONB65549 OWX65549 PGT65549 PQP65549 QAL65549 QKH65549 QUD65549 RDZ65549 RNV65549 RXR65549 SHN65549 SRJ65549 TBF65549 TLB65549 TUX65549 UET65549 UOP65549 UYL65549 VIH65549 VSD65549 WBZ65549 WLV65549 WVR65549 J131085 JF131085 TB131085 ACX131085 AMT131085 AWP131085 BGL131085 BQH131085 CAD131085 CJZ131085 CTV131085 DDR131085 DNN131085 DXJ131085 EHF131085 ERB131085 FAX131085 FKT131085 FUP131085 GEL131085 GOH131085 GYD131085 HHZ131085 HRV131085 IBR131085 ILN131085 IVJ131085 JFF131085 JPB131085 JYX131085 KIT131085 KSP131085 LCL131085 LMH131085 LWD131085 MFZ131085 MPV131085 MZR131085 NJN131085 NTJ131085 ODF131085 ONB131085 OWX131085 PGT131085 PQP131085 QAL131085 QKH131085 QUD131085 RDZ131085 RNV131085 RXR131085 SHN131085 SRJ131085 TBF131085 TLB131085 TUX131085 UET131085 UOP131085 UYL131085 VIH131085 VSD131085 WBZ131085 WLV131085 WVR131085 J196621 JF196621 TB196621 ACX196621 AMT196621 AWP196621 BGL196621 BQH196621 CAD196621 CJZ196621 CTV196621 DDR196621 DNN196621 DXJ196621 EHF196621 ERB196621 FAX196621 FKT196621 FUP196621 GEL196621 GOH196621 GYD196621 HHZ196621 HRV196621 IBR196621 ILN196621 IVJ196621 JFF196621 JPB196621 JYX196621 KIT196621 KSP196621 LCL196621 LMH196621 LWD196621 MFZ196621 MPV196621 MZR196621 NJN196621 NTJ196621 ODF196621 ONB196621 OWX196621 PGT196621 PQP196621 QAL196621 QKH196621 QUD196621 RDZ196621 RNV196621 RXR196621 SHN196621 SRJ196621 TBF196621 TLB196621 TUX196621 UET196621 UOP196621 UYL196621 VIH196621 VSD196621 WBZ196621 WLV196621 WVR196621 J262157 JF262157 TB262157 ACX262157 AMT262157 AWP262157 BGL262157 BQH262157 CAD262157 CJZ262157 CTV262157 DDR262157 DNN262157 DXJ262157 EHF262157 ERB262157 FAX262157 FKT262157 FUP262157 GEL262157 GOH262157 GYD262157 HHZ262157 HRV262157 IBR262157 ILN262157 IVJ262157 JFF262157 JPB262157 JYX262157 KIT262157 KSP262157 LCL262157 LMH262157 LWD262157 MFZ262157 MPV262157 MZR262157 NJN262157 NTJ262157 ODF262157 ONB262157 OWX262157 PGT262157 PQP262157 QAL262157 QKH262157 QUD262157 RDZ262157 RNV262157 RXR262157 SHN262157 SRJ262157 TBF262157 TLB262157 TUX262157 UET262157 UOP262157 UYL262157 VIH262157 VSD262157 WBZ262157 WLV262157 WVR262157 J327693 JF327693 TB327693 ACX327693 AMT327693 AWP327693 BGL327693 BQH327693 CAD327693 CJZ327693 CTV327693 DDR327693 DNN327693 DXJ327693 EHF327693 ERB327693 FAX327693 FKT327693 FUP327693 GEL327693 GOH327693 GYD327693 HHZ327693 HRV327693 IBR327693 ILN327693 IVJ327693 JFF327693 JPB327693 JYX327693 KIT327693 KSP327693 LCL327693 LMH327693 LWD327693 MFZ327693 MPV327693 MZR327693 NJN327693 NTJ327693 ODF327693 ONB327693 OWX327693 PGT327693 PQP327693 QAL327693 QKH327693 QUD327693 RDZ327693 RNV327693 RXR327693 SHN327693 SRJ327693 TBF327693 TLB327693 TUX327693 UET327693 UOP327693 UYL327693 VIH327693 VSD327693 WBZ327693 WLV327693 WVR327693 J393229 JF393229 TB393229 ACX393229 AMT393229 AWP393229 BGL393229 BQH393229 CAD393229 CJZ393229 CTV393229 DDR393229 DNN393229 DXJ393229 EHF393229 ERB393229 FAX393229 FKT393229 FUP393229 GEL393229 GOH393229 GYD393229 HHZ393229 HRV393229 IBR393229 ILN393229 IVJ393229 JFF393229 JPB393229 JYX393229 KIT393229 KSP393229 LCL393229 LMH393229 LWD393229 MFZ393229 MPV393229 MZR393229 NJN393229 NTJ393229 ODF393229 ONB393229 OWX393229 PGT393229 PQP393229 QAL393229 QKH393229 QUD393229 RDZ393229 RNV393229 RXR393229 SHN393229 SRJ393229 TBF393229 TLB393229 TUX393229 UET393229 UOP393229 UYL393229 VIH393229 VSD393229 WBZ393229 WLV393229 WVR393229 J458765 JF458765 TB458765 ACX458765 AMT458765 AWP458765 BGL458765 BQH458765 CAD458765 CJZ458765 CTV458765 DDR458765 DNN458765 DXJ458765 EHF458765 ERB458765 FAX458765 FKT458765 FUP458765 GEL458765 GOH458765 GYD458765 HHZ458765 HRV458765 IBR458765 ILN458765 IVJ458765 JFF458765 JPB458765 JYX458765 KIT458765 KSP458765 LCL458765 LMH458765 LWD458765 MFZ458765 MPV458765 MZR458765 NJN458765 NTJ458765 ODF458765 ONB458765 OWX458765 PGT458765 PQP458765 QAL458765 QKH458765 QUD458765 RDZ458765 RNV458765 RXR458765 SHN458765 SRJ458765 TBF458765 TLB458765 TUX458765 UET458765 UOP458765 UYL458765 VIH458765 VSD458765 WBZ458765 WLV458765 WVR458765 J524301 JF524301 TB524301 ACX524301 AMT524301 AWP524301 BGL524301 BQH524301 CAD524301 CJZ524301 CTV524301 DDR524301 DNN524301 DXJ524301 EHF524301 ERB524301 FAX524301 FKT524301 FUP524301 GEL524301 GOH524301 GYD524301 HHZ524301 HRV524301 IBR524301 ILN524301 IVJ524301 JFF524301 JPB524301 JYX524301 KIT524301 KSP524301 LCL524301 LMH524301 LWD524301 MFZ524301 MPV524301 MZR524301 NJN524301 NTJ524301 ODF524301 ONB524301 OWX524301 PGT524301 PQP524301 QAL524301 QKH524301 QUD524301 RDZ524301 RNV524301 RXR524301 SHN524301 SRJ524301 TBF524301 TLB524301 TUX524301 UET524301 UOP524301 UYL524301 VIH524301 VSD524301 WBZ524301 WLV524301 WVR524301 J589837 JF589837 TB589837 ACX589837 AMT589837 AWP589837 BGL589837 BQH589837 CAD589837 CJZ589837 CTV589837 DDR589837 DNN589837 DXJ589837 EHF589837 ERB589837 FAX589837 FKT589837 FUP589837 GEL589837 GOH589837 GYD589837 HHZ589837 HRV589837 IBR589837 ILN589837 IVJ589837 JFF589837 JPB589837 JYX589837 KIT589837 KSP589837 LCL589837 LMH589837 LWD589837 MFZ589837 MPV589837 MZR589837 NJN589837 NTJ589837 ODF589837 ONB589837 OWX589837 PGT589837 PQP589837 QAL589837 QKH589837 QUD589837 RDZ589837 RNV589837 RXR589837 SHN589837 SRJ589837 TBF589837 TLB589837 TUX589837 UET589837 UOP589837 UYL589837 VIH589837 VSD589837 WBZ589837 WLV589837 WVR589837 J655373 JF655373 TB655373 ACX655373 AMT655373 AWP655373 BGL655373 BQH655373 CAD655373 CJZ655373 CTV655373 DDR655373 DNN655373 DXJ655373 EHF655373 ERB655373 FAX655373 FKT655373 FUP655373 GEL655373 GOH655373 GYD655373 HHZ655373 HRV655373 IBR655373 ILN655373 IVJ655373 JFF655373 JPB655373 JYX655373 KIT655373 KSP655373 LCL655373 LMH655373 LWD655373 MFZ655373 MPV655373 MZR655373 NJN655373 NTJ655373 ODF655373 ONB655373 OWX655373 PGT655373 PQP655373 QAL655373 QKH655373 QUD655373 RDZ655373 RNV655373 RXR655373 SHN655373 SRJ655373 TBF655373 TLB655373 TUX655373 UET655373 UOP655373 UYL655373 VIH655373 VSD655373 WBZ655373 WLV655373 WVR655373 J720909 JF720909 TB720909 ACX720909 AMT720909 AWP720909 BGL720909 BQH720909 CAD720909 CJZ720909 CTV720909 DDR720909 DNN720909 DXJ720909 EHF720909 ERB720909 FAX720909 FKT720909 FUP720909 GEL720909 GOH720909 GYD720909 HHZ720909 HRV720909 IBR720909 ILN720909 IVJ720909 JFF720909 JPB720909 JYX720909 KIT720909 KSP720909 LCL720909 LMH720909 LWD720909 MFZ720909 MPV720909 MZR720909 NJN720909 NTJ720909 ODF720909 ONB720909 OWX720909 PGT720909 PQP720909 QAL720909 QKH720909 QUD720909 RDZ720909 RNV720909 RXR720909 SHN720909 SRJ720909 TBF720909 TLB720909 TUX720909 UET720909 UOP720909 UYL720909 VIH720909 VSD720909 WBZ720909 WLV720909 WVR720909 J786445 JF786445 TB786445 ACX786445 AMT786445 AWP786445 BGL786445 BQH786445 CAD786445 CJZ786445 CTV786445 DDR786445 DNN786445 DXJ786445 EHF786445 ERB786445 FAX786445 FKT786445 FUP786445 GEL786445 GOH786445 GYD786445 HHZ786445 HRV786445 IBR786445 ILN786445 IVJ786445 JFF786445 JPB786445 JYX786445 KIT786445 KSP786445 LCL786445 LMH786445 LWD786445 MFZ786445 MPV786445 MZR786445 NJN786445 NTJ786445 ODF786445 ONB786445 OWX786445 PGT786445 PQP786445 QAL786445 QKH786445 QUD786445 RDZ786445 RNV786445 RXR786445 SHN786445 SRJ786445 TBF786445 TLB786445 TUX786445 UET786445 UOP786445 UYL786445 VIH786445 VSD786445 WBZ786445 WLV786445 WVR786445 J851981 JF851981 TB851981 ACX851981 AMT851981 AWP851981 BGL851981 BQH851981 CAD851981 CJZ851981 CTV851981 DDR851981 DNN851981 DXJ851981 EHF851981 ERB851981 FAX851981 FKT851981 FUP851981 GEL851981 GOH851981 GYD851981 HHZ851981 HRV851981 IBR851981 ILN851981 IVJ851981 JFF851981 JPB851981 JYX851981 KIT851981 KSP851981 LCL851981 LMH851981 LWD851981 MFZ851981 MPV851981 MZR851981 NJN851981 NTJ851981 ODF851981 ONB851981 OWX851981 PGT851981 PQP851981 QAL851981 QKH851981 QUD851981 RDZ851981 RNV851981 RXR851981 SHN851981 SRJ851981 TBF851981 TLB851981 TUX851981 UET851981 UOP851981 UYL851981 VIH851981 VSD851981 WBZ851981 WLV851981 WVR851981 J917517 JF917517 TB917517 ACX917517 AMT917517 AWP917517 BGL917517 BQH917517 CAD917517 CJZ917517 CTV917517 DDR917517 DNN917517 DXJ917517 EHF917517 ERB917517 FAX917517 FKT917517 FUP917517 GEL917517 GOH917517 GYD917517 HHZ917517 HRV917517 IBR917517 ILN917517 IVJ917517 JFF917517 JPB917517 JYX917517 KIT917517 KSP917517 LCL917517 LMH917517 LWD917517 MFZ917517 MPV917517 MZR917517 NJN917517 NTJ917517 ODF917517 ONB917517 OWX917517 PGT917517 PQP917517 QAL917517 QKH917517 QUD917517 RDZ917517 RNV917517 RXR917517 SHN917517 SRJ917517 TBF917517 TLB917517 TUX917517 UET917517 UOP917517 UYL917517 VIH917517 VSD917517 WBZ917517 WLV917517 WVR917517 J983053 JF983053 TB983053 ACX983053 AMT983053 AWP983053 BGL983053 BQH983053 CAD983053 CJZ983053 CTV983053 DDR983053 DNN983053 DXJ983053 EHF983053 ERB983053 FAX983053 FKT983053 FUP983053 GEL983053 GOH983053 GYD983053 HHZ983053 HRV983053 IBR983053 ILN983053 IVJ983053 JFF983053 JPB983053 JYX983053 KIT983053 KSP983053 LCL983053 LMH983053 LWD983053 MFZ983053 MPV983053 MZR983053 NJN983053 NTJ983053 ODF983053 ONB983053 OWX983053 PGT983053 PQP983053 QAL983053 QKH983053 QUD983053 RDZ983053 RNV983053 RXR983053 SHN983053 SRJ983053 TBF983053 TLB983053 TUX983053 UET983053 UOP983053 UYL983053 VIH983053 VSD983053 WBZ983053 WLV983053 WVR983053 J11 JF11 TB11 ACX11 AMT11 AWP11 BGL11 BQH11 CAD11 CJZ11 CTV11 DDR11 DNN11 DXJ11 EHF11 ERB11 FAX11 FKT11 FUP11 GEL11 GOH11 GYD11 HHZ11 HRV11 IBR11 ILN11 IVJ11 JFF11 JPB11 JYX11 KIT11 KSP11 LCL11 LMH11 LWD11 MFZ11 MPV11 MZR11 NJN11 NTJ11 ODF11 ONB11 OWX11 PGT11 PQP11 QAL11 QKH11 QUD11 RDZ11 RNV11 RXR11 SHN11 SRJ11 TBF11 TLB11 TUX11 UET11 UOP11 UYL11 VIH11 VSD11 WBZ11 WLV11 WVR11 J65547 JF65547 TB65547 ACX65547 AMT65547 AWP65547 BGL65547 BQH65547 CAD65547 CJZ65547 CTV65547 DDR65547 DNN65547 DXJ65547 EHF65547 ERB65547 FAX65547 FKT65547 FUP65547 GEL65547 GOH65547 GYD65547 HHZ65547 HRV65547 IBR65547 ILN65547 IVJ65547 JFF65547 JPB65547 JYX65547 KIT65547 KSP65547 LCL65547 LMH65547 LWD65547 MFZ65547 MPV65547 MZR65547 NJN65547 NTJ65547 ODF65547 ONB65547 OWX65547 PGT65547 PQP65547 QAL65547 QKH65547 QUD65547 RDZ65547 RNV65547 RXR65547 SHN65547 SRJ65547 TBF65547 TLB65547 TUX65547 UET65547 UOP65547 UYL65547 VIH65547 VSD65547 WBZ65547 WLV65547 WVR65547 J131083 JF131083 TB131083 ACX131083 AMT131083 AWP131083 BGL131083 BQH131083 CAD131083 CJZ131083 CTV131083 DDR131083 DNN131083 DXJ131083 EHF131083 ERB131083 FAX131083 FKT131083 FUP131083 GEL131083 GOH131083 GYD131083 HHZ131083 HRV131083 IBR131083 ILN131083 IVJ131083 JFF131083 JPB131083 JYX131083 KIT131083 KSP131083 LCL131083 LMH131083 LWD131083 MFZ131083 MPV131083 MZR131083 NJN131083 NTJ131083 ODF131083 ONB131083 OWX131083 PGT131083 PQP131083 QAL131083 QKH131083 QUD131083 RDZ131083 RNV131083 RXR131083 SHN131083 SRJ131083 TBF131083 TLB131083 TUX131083 UET131083 UOP131083 UYL131083 VIH131083 VSD131083 WBZ131083 WLV131083 WVR131083 J196619 JF196619 TB196619 ACX196619 AMT196619 AWP196619 BGL196619 BQH196619 CAD196619 CJZ196619 CTV196619 DDR196619 DNN196619 DXJ196619 EHF196619 ERB196619 FAX196619 FKT196619 FUP196619 GEL196619 GOH196619 GYD196619 HHZ196619 HRV196619 IBR196619 ILN196619 IVJ196619 JFF196619 JPB196619 JYX196619 KIT196619 KSP196619 LCL196619 LMH196619 LWD196619 MFZ196619 MPV196619 MZR196619 NJN196619 NTJ196619 ODF196619 ONB196619 OWX196619 PGT196619 PQP196619 QAL196619 QKH196619 QUD196619 RDZ196619 RNV196619 RXR196619 SHN196619 SRJ196619 TBF196619 TLB196619 TUX196619 UET196619 UOP196619 UYL196619 VIH196619 VSD196619 WBZ196619 WLV196619 WVR196619 J262155 JF262155 TB262155 ACX262155 AMT262155 AWP262155 BGL262155 BQH262155 CAD262155 CJZ262155 CTV262155 DDR262155 DNN262155 DXJ262155 EHF262155 ERB262155 FAX262155 FKT262155 FUP262155 GEL262155 GOH262155 GYD262155 HHZ262155 HRV262155 IBR262155 ILN262155 IVJ262155 JFF262155 JPB262155 JYX262155 KIT262155 KSP262155 LCL262155 LMH262155 LWD262155 MFZ262155 MPV262155 MZR262155 NJN262155 NTJ262155 ODF262155 ONB262155 OWX262155 PGT262155 PQP262155 QAL262155 QKH262155 QUD262155 RDZ262155 RNV262155 RXR262155 SHN262155 SRJ262155 TBF262155 TLB262155 TUX262155 UET262155 UOP262155 UYL262155 VIH262155 VSD262155 WBZ262155 WLV262155 WVR262155 J327691 JF327691 TB327691 ACX327691 AMT327691 AWP327691 BGL327691 BQH327691 CAD327691 CJZ327691 CTV327691 DDR327691 DNN327691 DXJ327691 EHF327691 ERB327691 FAX327691 FKT327691 FUP327691 GEL327691 GOH327691 GYD327691 HHZ327691 HRV327691 IBR327691 ILN327691 IVJ327691 JFF327691 JPB327691 JYX327691 KIT327691 KSP327691 LCL327691 LMH327691 LWD327691 MFZ327691 MPV327691 MZR327691 NJN327691 NTJ327691 ODF327691 ONB327691 OWX327691 PGT327691 PQP327691 QAL327691 QKH327691 QUD327691 RDZ327691 RNV327691 RXR327691 SHN327691 SRJ327691 TBF327691 TLB327691 TUX327691 UET327691 UOP327691 UYL327691 VIH327691 VSD327691 WBZ327691 WLV327691 WVR327691 J393227 JF393227 TB393227 ACX393227 AMT393227 AWP393227 BGL393227 BQH393227 CAD393227 CJZ393227 CTV393227 DDR393227 DNN393227 DXJ393227 EHF393227 ERB393227 FAX393227 FKT393227 FUP393227 GEL393227 GOH393227 GYD393227 HHZ393227 HRV393227 IBR393227 ILN393227 IVJ393227 JFF393227 JPB393227 JYX393227 KIT393227 KSP393227 LCL393227 LMH393227 LWD393227 MFZ393227 MPV393227 MZR393227 NJN393227 NTJ393227 ODF393227 ONB393227 OWX393227 PGT393227 PQP393227 QAL393227 QKH393227 QUD393227 RDZ393227 RNV393227 RXR393227 SHN393227 SRJ393227 TBF393227 TLB393227 TUX393227 UET393227 UOP393227 UYL393227 VIH393227 VSD393227 WBZ393227 WLV393227 WVR393227 J458763 JF458763 TB458763 ACX458763 AMT458763 AWP458763 BGL458763 BQH458763 CAD458763 CJZ458763 CTV458763 DDR458763 DNN458763 DXJ458763 EHF458763 ERB458763 FAX458763 FKT458763 FUP458763 GEL458763 GOH458763 GYD458763 HHZ458763 HRV458763 IBR458763 ILN458763 IVJ458763 JFF458763 JPB458763 JYX458763 KIT458763 KSP458763 LCL458763 LMH458763 LWD458763 MFZ458763 MPV458763 MZR458763 NJN458763 NTJ458763 ODF458763 ONB458763 OWX458763 PGT458763 PQP458763 QAL458763 QKH458763 QUD458763 RDZ458763 RNV458763 RXR458763 SHN458763 SRJ458763 TBF458763 TLB458763 TUX458763 UET458763 UOP458763 UYL458763 VIH458763 VSD458763 WBZ458763 WLV458763 WVR458763 J524299 JF524299 TB524299 ACX524299 AMT524299 AWP524299 BGL524299 BQH524299 CAD524299 CJZ524299 CTV524299 DDR524299 DNN524299 DXJ524299 EHF524299 ERB524299 FAX524299 FKT524299 FUP524299 GEL524299 GOH524299 GYD524299 HHZ524299 HRV524299 IBR524299 ILN524299 IVJ524299 JFF524299 JPB524299 JYX524299 KIT524299 KSP524299 LCL524299 LMH524299 LWD524299 MFZ524299 MPV524299 MZR524299 NJN524299 NTJ524299 ODF524299 ONB524299 OWX524299 PGT524299 PQP524299 QAL524299 QKH524299 QUD524299 RDZ524299 RNV524299 RXR524299 SHN524299 SRJ524299 TBF524299 TLB524299 TUX524299 UET524299 UOP524299 UYL524299 VIH524299 VSD524299 WBZ524299 WLV524299 WVR524299 J589835 JF589835 TB589835 ACX589835 AMT589835 AWP589835 BGL589835 BQH589835 CAD589835 CJZ589835 CTV589835 DDR589835 DNN589835 DXJ589835 EHF589835 ERB589835 FAX589835 FKT589835 FUP589835 GEL589835 GOH589835 GYD589835 HHZ589835 HRV589835 IBR589835 ILN589835 IVJ589835 JFF589835 JPB589835 JYX589835 KIT589835 KSP589835 LCL589835 LMH589835 LWD589835 MFZ589835 MPV589835 MZR589835 NJN589835 NTJ589835 ODF589835 ONB589835 OWX589835 PGT589835 PQP589835 QAL589835 QKH589835 QUD589835 RDZ589835 RNV589835 RXR589835 SHN589835 SRJ589835 TBF589835 TLB589835 TUX589835 UET589835 UOP589835 UYL589835 VIH589835 VSD589835 WBZ589835 WLV589835 WVR589835 J655371 JF655371 TB655371 ACX655371 AMT655371 AWP655371 BGL655371 BQH655371 CAD655371 CJZ655371 CTV655371 DDR655371 DNN655371 DXJ655371 EHF655371 ERB655371 FAX655371 FKT655371 FUP655371 GEL655371 GOH655371 GYD655371 HHZ655371 HRV655371 IBR655371 ILN655371 IVJ655371 JFF655371 JPB655371 JYX655371 KIT655371 KSP655371 LCL655371 LMH655371 LWD655371 MFZ655371 MPV655371 MZR655371 NJN655371 NTJ655371 ODF655371 ONB655371 OWX655371 PGT655371 PQP655371 QAL655371 QKH655371 QUD655371 RDZ655371 RNV655371 RXR655371 SHN655371 SRJ655371 TBF655371 TLB655371 TUX655371 UET655371 UOP655371 UYL655371 VIH655371 VSD655371 WBZ655371 WLV655371 WVR655371 J720907 JF720907 TB720907 ACX720907 AMT720907 AWP720907 BGL720907 BQH720907 CAD720907 CJZ720907 CTV720907 DDR720907 DNN720907 DXJ720907 EHF720907 ERB720907 FAX720907 FKT720907 FUP720907 GEL720907 GOH720907 GYD720907 HHZ720907 HRV720907 IBR720907 ILN720907 IVJ720907 JFF720907 JPB720907 JYX720907 KIT720907 KSP720907 LCL720907 LMH720907 LWD720907 MFZ720907 MPV720907 MZR720907 NJN720907 NTJ720907 ODF720907 ONB720907 OWX720907 PGT720907 PQP720907 QAL720907 QKH720907 QUD720907 RDZ720907 RNV720907 RXR720907 SHN720907 SRJ720907 TBF720907 TLB720907 TUX720907 UET720907 UOP720907 UYL720907 VIH720907 VSD720907 WBZ720907 WLV720907 WVR720907 J786443 JF786443 TB786443 ACX786443 AMT786443 AWP786443 BGL786443 BQH786443 CAD786443 CJZ786443 CTV786443 DDR786443 DNN786443 DXJ786443 EHF786443 ERB786443 FAX786443 FKT786443 FUP786443 GEL786443 GOH786443 GYD786443 HHZ786443 HRV786443 IBR786443 ILN786443 IVJ786443 JFF786443 JPB786443 JYX786443 KIT786443 KSP786443 LCL786443 LMH786443 LWD786443 MFZ786443 MPV786443 MZR786443 NJN786443 NTJ786443 ODF786443 ONB786443 OWX786443 PGT786443 PQP786443 QAL786443 QKH786443 QUD786443 RDZ786443 RNV786443 RXR786443 SHN786443 SRJ786443 TBF786443 TLB786443 TUX786443 UET786443 UOP786443 UYL786443 VIH786443 VSD786443 WBZ786443 WLV786443 WVR786443 J851979 JF851979 TB851979 ACX851979 AMT851979 AWP851979 BGL851979 BQH851979 CAD851979 CJZ851979 CTV851979 DDR851979 DNN851979 DXJ851979 EHF851979 ERB851979 FAX851979 FKT851979 FUP851979 GEL851979 GOH851979 GYD851979 HHZ851979 HRV851979 IBR851979 ILN851979 IVJ851979 JFF851979 JPB851979 JYX851979 KIT851979 KSP851979 LCL851979 LMH851979 LWD851979 MFZ851979 MPV851979 MZR851979 NJN851979 NTJ851979 ODF851979 ONB851979 OWX851979 PGT851979 PQP851979 QAL851979 QKH851979 QUD851979 RDZ851979 RNV851979 RXR851979 SHN851979 SRJ851979 TBF851979 TLB851979 TUX851979 UET851979 UOP851979 UYL851979 VIH851979 VSD851979 WBZ851979 WLV851979 WVR851979 J917515 JF917515 TB917515 ACX917515 AMT917515 AWP917515 BGL917515 BQH917515 CAD917515 CJZ917515 CTV917515 DDR917515 DNN917515 DXJ917515 EHF917515 ERB917515 FAX917515 FKT917515 FUP917515 GEL917515 GOH917515 GYD917515 HHZ917515 HRV917515 IBR917515 ILN917515 IVJ917515 JFF917515 JPB917515 JYX917515 KIT917515 KSP917515 LCL917515 LMH917515 LWD917515 MFZ917515 MPV917515 MZR917515 NJN917515 NTJ917515 ODF917515 ONB917515 OWX917515 PGT917515 PQP917515 QAL917515 QKH917515 QUD917515 RDZ917515 RNV917515 RXR917515 SHN917515 SRJ917515 TBF917515 TLB917515 TUX917515 UET917515 UOP917515 UYL917515 VIH917515 VSD917515 WBZ917515 WLV917515 WVR917515 J983051 JF983051 TB983051 ACX983051 AMT983051 AWP983051 BGL983051 BQH983051 CAD983051 CJZ983051 CTV983051 DDR983051 DNN983051 DXJ983051 EHF983051 ERB983051 FAX983051 FKT983051 FUP983051 GEL983051 GOH983051 GYD983051 HHZ983051 HRV983051 IBR983051 ILN983051 IVJ983051 JFF983051 JPB983051 JYX983051 KIT983051 KSP983051 LCL983051 LMH983051 LWD983051 MFZ983051 MPV983051 MZR983051 NJN983051 NTJ983051 ODF983051 ONB983051 OWX983051 PGT983051 PQP983051 QAL983051 QKH983051 QUD983051 RDZ983051 RNV983051 RXR983051 SHN983051 SRJ983051 TBF983051 TLB983051 TUX983051 UET983051 UOP983051 UYL983051 VIH983051 VSD983051 WBZ983051 WLV983051 F11:F30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47"/>
  <sheetViews>
    <sheetView view="pageBreakPreview" topLeftCell="A21" zoomScaleNormal="100" zoomScaleSheetLayoutView="100" workbookViewId="0">
      <selection activeCell="Q15" sqref="Q15"/>
    </sheetView>
  </sheetViews>
  <sheetFormatPr defaultColWidth="3.125" defaultRowHeight="15.75"/>
  <cols>
    <col min="1" max="1" width="3.625" style="30" customWidth="1"/>
    <col min="2" max="2" width="5.375" style="30" customWidth="1"/>
    <col min="3" max="3" width="7.125" style="30" customWidth="1"/>
    <col min="4" max="4" width="10.75" style="30" customWidth="1"/>
    <col min="5" max="5" width="4" style="30" customWidth="1"/>
    <col min="6" max="6" width="3.125" style="30" customWidth="1"/>
    <col min="7" max="7" width="12.875" style="30" customWidth="1"/>
    <col min="8" max="8" width="3.125" style="30" customWidth="1"/>
    <col min="9" max="9" width="12.875" style="30" customWidth="1"/>
    <col min="10" max="10" width="3.125" style="30" customWidth="1"/>
    <col min="11" max="11" width="12.875" style="30" customWidth="1"/>
    <col min="12" max="12" width="3.125" style="30" customWidth="1"/>
    <col min="13" max="13" width="3.875" style="30" customWidth="1"/>
    <col min="14" max="14" width="2.5" style="30" customWidth="1"/>
    <col min="15" max="15" width="5.75" style="30" customWidth="1"/>
    <col min="16" max="16" width="12.625" style="30" customWidth="1"/>
    <col min="17" max="17" width="6.875" style="30" customWidth="1"/>
    <col min="18" max="256" width="3.125" style="30"/>
    <col min="257" max="257" width="3.625" style="30" customWidth="1"/>
    <col min="258" max="258" width="5.375" style="30" customWidth="1"/>
    <col min="259" max="259" width="7.125" style="30" customWidth="1"/>
    <col min="260" max="260" width="10.75" style="30" customWidth="1"/>
    <col min="261" max="261" width="4" style="30" customWidth="1"/>
    <col min="262" max="262" width="3.125" style="30" customWidth="1"/>
    <col min="263" max="263" width="12.875" style="30" customWidth="1"/>
    <col min="264" max="264" width="3.125" style="30" customWidth="1"/>
    <col min="265" max="265" width="12.875" style="30" customWidth="1"/>
    <col min="266" max="266" width="3.125" style="30" customWidth="1"/>
    <col min="267" max="267" width="12.875" style="30" customWidth="1"/>
    <col min="268" max="268" width="3.125" style="30" customWidth="1"/>
    <col min="269" max="269" width="3.875" style="30" customWidth="1"/>
    <col min="270" max="270" width="2.5" style="30" customWidth="1"/>
    <col min="271" max="271" width="5.75" style="30" customWidth="1"/>
    <col min="272" max="272" width="12.625" style="30" customWidth="1"/>
    <col min="273" max="273" width="6.875" style="30" customWidth="1"/>
    <col min="274" max="512" width="3.125" style="30"/>
    <col min="513" max="513" width="3.625" style="30" customWidth="1"/>
    <col min="514" max="514" width="5.375" style="30" customWidth="1"/>
    <col min="515" max="515" width="7.125" style="30" customWidth="1"/>
    <col min="516" max="516" width="10.75" style="30" customWidth="1"/>
    <col min="517" max="517" width="4" style="30" customWidth="1"/>
    <col min="518" max="518" width="3.125" style="30" customWidth="1"/>
    <col min="519" max="519" width="12.875" style="30" customWidth="1"/>
    <col min="520" max="520" width="3.125" style="30" customWidth="1"/>
    <col min="521" max="521" width="12.875" style="30" customWidth="1"/>
    <col min="522" max="522" width="3.125" style="30" customWidth="1"/>
    <col min="523" max="523" width="12.875" style="30" customWidth="1"/>
    <col min="524" max="524" width="3.125" style="30" customWidth="1"/>
    <col min="525" max="525" width="3.875" style="30" customWidth="1"/>
    <col min="526" max="526" width="2.5" style="30" customWidth="1"/>
    <col min="527" max="527" width="5.75" style="30" customWidth="1"/>
    <col min="528" max="528" width="12.625" style="30" customWidth="1"/>
    <col min="529" max="529" width="6.875" style="30" customWidth="1"/>
    <col min="530" max="768" width="3.125" style="30"/>
    <col min="769" max="769" width="3.625" style="30" customWidth="1"/>
    <col min="770" max="770" width="5.375" style="30" customWidth="1"/>
    <col min="771" max="771" width="7.125" style="30" customWidth="1"/>
    <col min="772" max="772" width="10.75" style="30" customWidth="1"/>
    <col min="773" max="773" width="4" style="30" customWidth="1"/>
    <col min="774" max="774" width="3.125" style="30" customWidth="1"/>
    <col min="775" max="775" width="12.875" style="30" customWidth="1"/>
    <col min="776" max="776" width="3.125" style="30" customWidth="1"/>
    <col min="777" max="777" width="12.875" style="30" customWidth="1"/>
    <col min="778" max="778" width="3.125" style="30" customWidth="1"/>
    <col min="779" max="779" width="12.875" style="30" customWidth="1"/>
    <col min="780" max="780" width="3.125" style="30" customWidth="1"/>
    <col min="781" max="781" width="3.875" style="30" customWidth="1"/>
    <col min="782" max="782" width="2.5" style="30" customWidth="1"/>
    <col min="783" max="783" width="5.75" style="30" customWidth="1"/>
    <col min="784" max="784" width="12.625" style="30" customWidth="1"/>
    <col min="785" max="785" width="6.875" style="30" customWidth="1"/>
    <col min="786" max="1024" width="3.125" style="30"/>
    <col min="1025" max="1025" width="3.625" style="30" customWidth="1"/>
    <col min="1026" max="1026" width="5.375" style="30" customWidth="1"/>
    <col min="1027" max="1027" width="7.125" style="30" customWidth="1"/>
    <col min="1028" max="1028" width="10.75" style="30" customWidth="1"/>
    <col min="1029" max="1029" width="4" style="30" customWidth="1"/>
    <col min="1030" max="1030" width="3.125" style="30" customWidth="1"/>
    <col min="1031" max="1031" width="12.875" style="30" customWidth="1"/>
    <col min="1032" max="1032" width="3.125" style="30" customWidth="1"/>
    <col min="1033" max="1033" width="12.875" style="30" customWidth="1"/>
    <col min="1034" max="1034" width="3.125" style="30" customWidth="1"/>
    <col min="1035" max="1035" width="12.875" style="30" customWidth="1"/>
    <col min="1036" max="1036" width="3.125" style="30" customWidth="1"/>
    <col min="1037" max="1037" width="3.875" style="30" customWidth="1"/>
    <col min="1038" max="1038" width="2.5" style="30" customWidth="1"/>
    <col min="1039" max="1039" width="5.75" style="30" customWidth="1"/>
    <col min="1040" max="1040" width="12.625" style="30" customWidth="1"/>
    <col min="1041" max="1041" width="6.875" style="30" customWidth="1"/>
    <col min="1042" max="1280" width="3.125" style="30"/>
    <col min="1281" max="1281" width="3.625" style="30" customWidth="1"/>
    <col min="1282" max="1282" width="5.375" style="30" customWidth="1"/>
    <col min="1283" max="1283" width="7.125" style="30" customWidth="1"/>
    <col min="1284" max="1284" width="10.75" style="30" customWidth="1"/>
    <col min="1285" max="1285" width="4" style="30" customWidth="1"/>
    <col min="1286" max="1286" width="3.125" style="30" customWidth="1"/>
    <col min="1287" max="1287" width="12.875" style="30" customWidth="1"/>
    <col min="1288" max="1288" width="3.125" style="30" customWidth="1"/>
    <col min="1289" max="1289" width="12.875" style="30" customWidth="1"/>
    <col min="1290" max="1290" width="3.125" style="30" customWidth="1"/>
    <col min="1291" max="1291" width="12.875" style="30" customWidth="1"/>
    <col min="1292" max="1292" width="3.125" style="30" customWidth="1"/>
    <col min="1293" max="1293" width="3.875" style="30" customWidth="1"/>
    <col min="1294" max="1294" width="2.5" style="30" customWidth="1"/>
    <col min="1295" max="1295" width="5.75" style="30" customWidth="1"/>
    <col min="1296" max="1296" width="12.625" style="30" customWidth="1"/>
    <col min="1297" max="1297" width="6.875" style="30" customWidth="1"/>
    <col min="1298" max="1536" width="3.125" style="30"/>
    <col min="1537" max="1537" width="3.625" style="30" customWidth="1"/>
    <col min="1538" max="1538" width="5.375" style="30" customWidth="1"/>
    <col min="1539" max="1539" width="7.125" style="30" customWidth="1"/>
    <col min="1540" max="1540" width="10.75" style="30" customWidth="1"/>
    <col min="1541" max="1541" width="4" style="30" customWidth="1"/>
    <col min="1542" max="1542" width="3.125" style="30" customWidth="1"/>
    <col min="1543" max="1543" width="12.875" style="30" customWidth="1"/>
    <col min="1544" max="1544" width="3.125" style="30" customWidth="1"/>
    <col min="1545" max="1545" width="12.875" style="30" customWidth="1"/>
    <col min="1546" max="1546" width="3.125" style="30" customWidth="1"/>
    <col min="1547" max="1547" width="12.875" style="30" customWidth="1"/>
    <col min="1548" max="1548" width="3.125" style="30" customWidth="1"/>
    <col min="1549" max="1549" width="3.875" style="30" customWidth="1"/>
    <col min="1550" max="1550" width="2.5" style="30" customWidth="1"/>
    <col min="1551" max="1551" width="5.75" style="30" customWidth="1"/>
    <col min="1552" max="1552" width="12.625" style="30" customWidth="1"/>
    <col min="1553" max="1553" width="6.875" style="30" customWidth="1"/>
    <col min="1554" max="1792" width="3.125" style="30"/>
    <col min="1793" max="1793" width="3.625" style="30" customWidth="1"/>
    <col min="1794" max="1794" width="5.375" style="30" customWidth="1"/>
    <col min="1795" max="1795" width="7.125" style="30" customWidth="1"/>
    <col min="1796" max="1796" width="10.75" style="30" customWidth="1"/>
    <col min="1797" max="1797" width="4" style="30" customWidth="1"/>
    <col min="1798" max="1798" width="3.125" style="30" customWidth="1"/>
    <col min="1799" max="1799" width="12.875" style="30" customWidth="1"/>
    <col min="1800" max="1800" width="3.125" style="30" customWidth="1"/>
    <col min="1801" max="1801" width="12.875" style="30" customWidth="1"/>
    <col min="1802" max="1802" width="3.125" style="30" customWidth="1"/>
    <col min="1803" max="1803" width="12.875" style="30" customWidth="1"/>
    <col min="1804" max="1804" width="3.125" style="30" customWidth="1"/>
    <col min="1805" max="1805" width="3.875" style="30" customWidth="1"/>
    <col min="1806" max="1806" width="2.5" style="30" customWidth="1"/>
    <col min="1807" max="1807" width="5.75" style="30" customWidth="1"/>
    <col min="1808" max="1808" width="12.625" style="30" customWidth="1"/>
    <col min="1809" max="1809" width="6.875" style="30" customWidth="1"/>
    <col min="1810" max="2048" width="3.125" style="30"/>
    <col min="2049" max="2049" width="3.625" style="30" customWidth="1"/>
    <col min="2050" max="2050" width="5.375" style="30" customWidth="1"/>
    <col min="2051" max="2051" width="7.125" style="30" customWidth="1"/>
    <col min="2052" max="2052" width="10.75" style="30" customWidth="1"/>
    <col min="2053" max="2053" width="4" style="30" customWidth="1"/>
    <col min="2054" max="2054" width="3.125" style="30" customWidth="1"/>
    <col min="2055" max="2055" width="12.875" style="30" customWidth="1"/>
    <col min="2056" max="2056" width="3.125" style="30" customWidth="1"/>
    <col min="2057" max="2057" width="12.875" style="30" customWidth="1"/>
    <col min="2058" max="2058" width="3.125" style="30" customWidth="1"/>
    <col min="2059" max="2059" width="12.875" style="30" customWidth="1"/>
    <col min="2060" max="2060" width="3.125" style="30" customWidth="1"/>
    <col min="2061" max="2061" width="3.875" style="30" customWidth="1"/>
    <col min="2062" max="2062" width="2.5" style="30" customWidth="1"/>
    <col min="2063" max="2063" width="5.75" style="30" customWidth="1"/>
    <col min="2064" max="2064" width="12.625" style="30" customWidth="1"/>
    <col min="2065" max="2065" width="6.875" style="30" customWidth="1"/>
    <col min="2066" max="2304" width="3.125" style="30"/>
    <col min="2305" max="2305" width="3.625" style="30" customWidth="1"/>
    <col min="2306" max="2306" width="5.375" style="30" customWidth="1"/>
    <col min="2307" max="2307" width="7.125" style="30" customWidth="1"/>
    <col min="2308" max="2308" width="10.75" style="30" customWidth="1"/>
    <col min="2309" max="2309" width="4" style="30" customWidth="1"/>
    <col min="2310" max="2310" width="3.125" style="30" customWidth="1"/>
    <col min="2311" max="2311" width="12.875" style="30" customWidth="1"/>
    <col min="2312" max="2312" width="3.125" style="30" customWidth="1"/>
    <col min="2313" max="2313" width="12.875" style="30" customWidth="1"/>
    <col min="2314" max="2314" width="3.125" style="30" customWidth="1"/>
    <col min="2315" max="2315" width="12.875" style="30" customWidth="1"/>
    <col min="2316" max="2316" width="3.125" style="30" customWidth="1"/>
    <col min="2317" max="2317" width="3.875" style="30" customWidth="1"/>
    <col min="2318" max="2318" width="2.5" style="30" customWidth="1"/>
    <col min="2319" max="2319" width="5.75" style="30" customWidth="1"/>
    <col min="2320" max="2320" width="12.625" style="30" customWidth="1"/>
    <col min="2321" max="2321" width="6.875" style="30" customWidth="1"/>
    <col min="2322" max="2560" width="3.125" style="30"/>
    <col min="2561" max="2561" width="3.625" style="30" customWidth="1"/>
    <col min="2562" max="2562" width="5.375" style="30" customWidth="1"/>
    <col min="2563" max="2563" width="7.125" style="30" customWidth="1"/>
    <col min="2564" max="2564" width="10.75" style="30" customWidth="1"/>
    <col min="2565" max="2565" width="4" style="30" customWidth="1"/>
    <col min="2566" max="2566" width="3.125" style="30" customWidth="1"/>
    <col min="2567" max="2567" width="12.875" style="30" customWidth="1"/>
    <col min="2568" max="2568" width="3.125" style="30" customWidth="1"/>
    <col min="2569" max="2569" width="12.875" style="30" customWidth="1"/>
    <col min="2570" max="2570" width="3.125" style="30" customWidth="1"/>
    <col min="2571" max="2571" width="12.875" style="30" customWidth="1"/>
    <col min="2572" max="2572" width="3.125" style="30" customWidth="1"/>
    <col min="2573" max="2573" width="3.875" style="30" customWidth="1"/>
    <col min="2574" max="2574" width="2.5" style="30" customWidth="1"/>
    <col min="2575" max="2575" width="5.75" style="30" customWidth="1"/>
    <col min="2576" max="2576" width="12.625" style="30" customWidth="1"/>
    <col min="2577" max="2577" width="6.875" style="30" customWidth="1"/>
    <col min="2578" max="2816" width="3.125" style="30"/>
    <col min="2817" max="2817" width="3.625" style="30" customWidth="1"/>
    <col min="2818" max="2818" width="5.375" style="30" customWidth="1"/>
    <col min="2819" max="2819" width="7.125" style="30" customWidth="1"/>
    <col min="2820" max="2820" width="10.75" style="30" customWidth="1"/>
    <col min="2821" max="2821" width="4" style="30" customWidth="1"/>
    <col min="2822" max="2822" width="3.125" style="30" customWidth="1"/>
    <col min="2823" max="2823" width="12.875" style="30" customWidth="1"/>
    <col min="2824" max="2824" width="3.125" style="30" customWidth="1"/>
    <col min="2825" max="2825" width="12.875" style="30" customWidth="1"/>
    <col min="2826" max="2826" width="3.125" style="30" customWidth="1"/>
    <col min="2827" max="2827" width="12.875" style="30" customWidth="1"/>
    <col min="2828" max="2828" width="3.125" style="30" customWidth="1"/>
    <col min="2829" max="2829" width="3.875" style="30" customWidth="1"/>
    <col min="2830" max="2830" width="2.5" style="30" customWidth="1"/>
    <col min="2831" max="2831" width="5.75" style="30" customWidth="1"/>
    <col min="2832" max="2832" width="12.625" style="30" customWidth="1"/>
    <col min="2833" max="2833" width="6.875" style="30" customWidth="1"/>
    <col min="2834" max="3072" width="3.125" style="30"/>
    <col min="3073" max="3073" width="3.625" style="30" customWidth="1"/>
    <col min="3074" max="3074" width="5.375" style="30" customWidth="1"/>
    <col min="3075" max="3075" width="7.125" style="30" customWidth="1"/>
    <col min="3076" max="3076" width="10.75" style="30" customWidth="1"/>
    <col min="3077" max="3077" width="4" style="30" customWidth="1"/>
    <col min="3078" max="3078" width="3.125" style="30" customWidth="1"/>
    <col min="3079" max="3079" width="12.875" style="30" customWidth="1"/>
    <col min="3080" max="3080" width="3.125" style="30" customWidth="1"/>
    <col min="3081" max="3081" width="12.875" style="30" customWidth="1"/>
    <col min="3082" max="3082" width="3.125" style="30" customWidth="1"/>
    <col min="3083" max="3083" width="12.875" style="30" customWidth="1"/>
    <col min="3084" max="3084" width="3.125" style="30" customWidth="1"/>
    <col min="3085" max="3085" width="3.875" style="30" customWidth="1"/>
    <col min="3086" max="3086" width="2.5" style="30" customWidth="1"/>
    <col min="3087" max="3087" width="5.75" style="30" customWidth="1"/>
    <col min="3088" max="3088" width="12.625" style="30" customWidth="1"/>
    <col min="3089" max="3089" width="6.875" style="30" customWidth="1"/>
    <col min="3090" max="3328" width="3.125" style="30"/>
    <col min="3329" max="3329" width="3.625" style="30" customWidth="1"/>
    <col min="3330" max="3330" width="5.375" style="30" customWidth="1"/>
    <col min="3331" max="3331" width="7.125" style="30" customWidth="1"/>
    <col min="3332" max="3332" width="10.75" style="30" customWidth="1"/>
    <col min="3333" max="3333" width="4" style="30" customWidth="1"/>
    <col min="3334" max="3334" width="3.125" style="30" customWidth="1"/>
    <col min="3335" max="3335" width="12.875" style="30" customWidth="1"/>
    <col min="3336" max="3336" width="3.125" style="30" customWidth="1"/>
    <col min="3337" max="3337" width="12.875" style="30" customWidth="1"/>
    <col min="3338" max="3338" width="3.125" style="30" customWidth="1"/>
    <col min="3339" max="3339" width="12.875" style="30" customWidth="1"/>
    <col min="3340" max="3340" width="3.125" style="30" customWidth="1"/>
    <col min="3341" max="3341" width="3.875" style="30" customWidth="1"/>
    <col min="3342" max="3342" width="2.5" style="30" customWidth="1"/>
    <col min="3343" max="3343" width="5.75" style="30" customWidth="1"/>
    <col min="3344" max="3344" width="12.625" style="30" customWidth="1"/>
    <col min="3345" max="3345" width="6.875" style="30" customWidth="1"/>
    <col min="3346" max="3584" width="3.125" style="30"/>
    <col min="3585" max="3585" width="3.625" style="30" customWidth="1"/>
    <col min="3586" max="3586" width="5.375" style="30" customWidth="1"/>
    <col min="3587" max="3587" width="7.125" style="30" customWidth="1"/>
    <col min="3588" max="3588" width="10.75" style="30" customWidth="1"/>
    <col min="3589" max="3589" width="4" style="30" customWidth="1"/>
    <col min="3590" max="3590" width="3.125" style="30" customWidth="1"/>
    <col min="3591" max="3591" width="12.875" style="30" customWidth="1"/>
    <col min="3592" max="3592" width="3.125" style="30" customWidth="1"/>
    <col min="3593" max="3593" width="12.875" style="30" customWidth="1"/>
    <col min="3594" max="3594" width="3.125" style="30" customWidth="1"/>
    <col min="3595" max="3595" width="12.875" style="30" customWidth="1"/>
    <col min="3596" max="3596" width="3.125" style="30" customWidth="1"/>
    <col min="3597" max="3597" width="3.875" style="30" customWidth="1"/>
    <col min="3598" max="3598" width="2.5" style="30" customWidth="1"/>
    <col min="3599" max="3599" width="5.75" style="30" customWidth="1"/>
    <col min="3600" max="3600" width="12.625" style="30" customWidth="1"/>
    <col min="3601" max="3601" width="6.875" style="30" customWidth="1"/>
    <col min="3602" max="3840" width="3.125" style="30"/>
    <col min="3841" max="3841" width="3.625" style="30" customWidth="1"/>
    <col min="3842" max="3842" width="5.375" style="30" customWidth="1"/>
    <col min="3843" max="3843" width="7.125" style="30" customWidth="1"/>
    <col min="3844" max="3844" width="10.75" style="30" customWidth="1"/>
    <col min="3845" max="3845" width="4" style="30" customWidth="1"/>
    <col min="3846" max="3846" width="3.125" style="30" customWidth="1"/>
    <col min="3847" max="3847" width="12.875" style="30" customWidth="1"/>
    <col min="3848" max="3848" width="3.125" style="30" customWidth="1"/>
    <col min="3849" max="3849" width="12.875" style="30" customWidth="1"/>
    <col min="3850" max="3850" width="3.125" style="30" customWidth="1"/>
    <col min="3851" max="3851" width="12.875" style="30" customWidth="1"/>
    <col min="3852" max="3852" width="3.125" style="30" customWidth="1"/>
    <col min="3853" max="3853" width="3.875" style="30" customWidth="1"/>
    <col min="3854" max="3854" width="2.5" style="30" customWidth="1"/>
    <col min="3855" max="3855" width="5.75" style="30" customWidth="1"/>
    <col min="3856" max="3856" width="12.625" style="30" customWidth="1"/>
    <col min="3857" max="3857" width="6.875" style="30" customWidth="1"/>
    <col min="3858" max="4096" width="3.125" style="30"/>
    <col min="4097" max="4097" width="3.625" style="30" customWidth="1"/>
    <col min="4098" max="4098" width="5.375" style="30" customWidth="1"/>
    <col min="4099" max="4099" width="7.125" style="30" customWidth="1"/>
    <col min="4100" max="4100" width="10.75" style="30" customWidth="1"/>
    <col min="4101" max="4101" width="4" style="30" customWidth="1"/>
    <col min="4102" max="4102" width="3.125" style="30" customWidth="1"/>
    <col min="4103" max="4103" width="12.875" style="30" customWidth="1"/>
    <col min="4104" max="4104" width="3.125" style="30" customWidth="1"/>
    <col min="4105" max="4105" width="12.875" style="30" customWidth="1"/>
    <col min="4106" max="4106" width="3.125" style="30" customWidth="1"/>
    <col min="4107" max="4107" width="12.875" style="30" customWidth="1"/>
    <col min="4108" max="4108" width="3.125" style="30" customWidth="1"/>
    <col min="4109" max="4109" width="3.875" style="30" customWidth="1"/>
    <col min="4110" max="4110" width="2.5" style="30" customWidth="1"/>
    <col min="4111" max="4111" width="5.75" style="30" customWidth="1"/>
    <col min="4112" max="4112" width="12.625" style="30" customWidth="1"/>
    <col min="4113" max="4113" width="6.875" style="30" customWidth="1"/>
    <col min="4114" max="4352" width="3.125" style="30"/>
    <col min="4353" max="4353" width="3.625" style="30" customWidth="1"/>
    <col min="4354" max="4354" width="5.375" style="30" customWidth="1"/>
    <col min="4355" max="4355" width="7.125" style="30" customWidth="1"/>
    <col min="4356" max="4356" width="10.75" style="30" customWidth="1"/>
    <col min="4357" max="4357" width="4" style="30" customWidth="1"/>
    <col min="4358" max="4358" width="3.125" style="30" customWidth="1"/>
    <col min="4359" max="4359" width="12.875" style="30" customWidth="1"/>
    <col min="4360" max="4360" width="3.125" style="30" customWidth="1"/>
    <col min="4361" max="4361" width="12.875" style="30" customWidth="1"/>
    <col min="4362" max="4362" width="3.125" style="30" customWidth="1"/>
    <col min="4363" max="4363" width="12.875" style="30" customWidth="1"/>
    <col min="4364" max="4364" width="3.125" style="30" customWidth="1"/>
    <col min="4365" max="4365" width="3.875" style="30" customWidth="1"/>
    <col min="4366" max="4366" width="2.5" style="30" customWidth="1"/>
    <col min="4367" max="4367" width="5.75" style="30" customWidth="1"/>
    <col min="4368" max="4368" width="12.625" style="30" customWidth="1"/>
    <col min="4369" max="4369" width="6.875" style="30" customWidth="1"/>
    <col min="4370" max="4608" width="3.125" style="30"/>
    <col min="4609" max="4609" width="3.625" style="30" customWidth="1"/>
    <col min="4610" max="4610" width="5.375" style="30" customWidth="1"/>
    <col min="4611" max="4611" width="7.125" style="30" customWidth="1"/>
    <col min="4612" max="4612" width="10.75" style="30" customWidth="1"/>
    <col min="4613" max="4613" width="4" style="30" customWidth="1"/>
    <col min="4614" max="4614" width="3.125" style="30" customWidth="1"/>
    <col min="4615" max="4615" width="12.875" style="30" customWidth="1"/>
    <col min="4616" max="4616" width="3.125" style="30" customWidth="1"/>
    <col min="4617" max="4617" width="12.875" style="30" customWidth="1"/>
    <col min="4618" max="4618" width="3.125" style="30" customWidth="1"/>
    <col min="4619" max="4619" width="12.875" style="30" customWidth="1"/>
    <col min="4620" max="4620" width="3.125" style="30" customWidth="1"/>
    <col min="4621" max="4621" width="3.875" style="30" customWidth="1"/>
    <col min="4622" max="4622" width="2.5" style="30" customWidth="1"/>
    <col min="4623" max="4623" width="5.75" style="30" customWidth="1"/>
    <col min="4624" max="4624" width="12.625" style="30" customWidth="1"/>
    <col min="4625" max="4625" width="6.875" style="30" customWidth="1"/>
    <col min="4626" max="4864" width="3.125" style="30"/>
    <col min="4865" max="4865" width="3.625" style="30" customWidth="1"/>
    <col min="4866" max="4866" width="5.375" style="30" customWidth="1"/>
    <col min="4867" max="4867" width="7.125" style="30" customWidth="1"/>
    <col min="4868" max="4868" width="10.75" style="30" customWidth="1"/>
    <col min="4869" max="4869" width="4" style="30" customWidth="1"/>
    <col min="4870" max="4870" width="3.125" style="30" customWidth="1"/>
    <col min="4871" max="4871" width="12.875" style="30" customWidth="1"/>
    <col min="4872" max="4872" width="3.125" style="30" customWidth="1"/>
    <col min="4873" max="4873" width="12.875" style="30" customWidth="1"/>
    <col min="4874" max="4874" width="3.125" style="30" customWidth="1"/>
    <col min="4875" max="4875" width="12.875" style="30" customWidth="1"/>
    <col min="4876" max="4876" width="3.125" style="30" customWidth="1"/>
    <col min="4877" max="4877" width="3.875" style="30" customWidth="1"/>
    <col min="4878" max="4878" width="2.5" style="30" customWidth="1"/>
    <col min="4879" max="4879" width="5.75" style="30" customWidth="1"/>
    <col min="4880" max="4880" width="12.625" style="30" customWidth="1"/>
    <col min="4881" max="4881" width="6.875" style="30" customWidth="1"/>
    <col min="4882" max="5120" width="3.125" style="30"/>
    <col min="5121" max="5121" width="3.625" style="30" customWidth="1"/>
    <col min="5122" max="5122" width="5.375" style="30" customWidth="1"/>
    <col min="5123" max="5123" width="7.125" style="30" customWidth="1"/>
    <col min="5124" max="5124" width="10.75" style="30" customWidth="1"/>
    <col min="5125" max="5125" width="4" style="30" customWidth="1"/>
    <col min="5126" max="5126" width="3.125" style="30" customWidth="1"/>
    <col min="5127" max="5127" width="12.875" style="30" customWidth="1"/>
    <col min="5128" max="5128" width="3.125" style="30" customWidth="1"/>
    <col min="5129" max="5129" width="12.875" style="30" customWidth="1"/>
    <col min="5130" max="5130" width="3.125" style="30" customWidth="1"/>
    <col min="5131" max="5131" width="12.875" style="30" customWidth="1"/>
    <col min="5132" max="5132" width="3.125" style="30" customWidth="1"/>
    <col min="5133" max="5133" width="3.875" style="30" customWidth="1"/>
    <col min="5134" max="5134" width="2.5" style="30" customWidth="1"/>
    <col min="5135" max="5135" width="5.75" style="30" customWidth="1"/>
    <col min="5136" max="5136" width="12.625" style="30" customWidth="1"/>
    <col min="5137" max="5137" width="6.875" style="30" customWidth="1"/>
    <col min="5138" max="5376" width="3.125" style="30"/>
    <col min="5377" max="5377" width="3.625" style="30" customWidth="1"/>
    <col min="5378" max="5378" width="5.375" style="30" customWidth="1"/>
    <col min="5379" max="5379" width="7.125" style="30" customWidth="1"/>
    <col min="5380" max="5380" width="10.75" style="30" customWidth="1"/>
    <col min="5381" max="5381" width="4" style="30" customWidth="1"/>
    <col min="5382" max="5382" width="3.125" style="30" customWidth="1"/>
    <col min="5383" max="5383" width="12.875" style="30" customWidth="1"/>
    <col min="5384" max="5384" width="3.125" style="30" customWidth="1"/>
    <col min="5385" max="5385" width="12.875" style="30" customWidth="1"/>
    <col min="5386" max="5386" width="3.125" style="30" customWidth="1"/>
    <col min="5387" max="5387" width="12.875" style="30" customWidth="1"/>
    <col min="5388" max="5388" width="3.125" style="30" customWidth="1"/>
    <col min="5389" max="5389" width="3.875" style="30" customWidth="1"/>
    <col min="5390" max="5390" width="2.5" style="30" customWidth="1"/>
    <col min="5391" max="5391" width="5.75" style="30" customWidth="1"/>
    <col min="5392" max="5392" width="12.625" style="30" customWidth="1"/>
    <col min="5393" max="5393" width="6.875" style="30" customWidth="1"/>
    <col min="5394" max="5632" width="3.125" style="30"/>
    <col min="5633" max="5633" width="3.625" style="30" customWidth="1"/>
    <col min="5634" max="5634" width="5.375" style="30" customWidth="1"/>
    <col min="5635" max="5635" width="7.125" style="30" customWidth="1"/>
    <col min="5636" max="5636" width="10.75" style="30" customWidth="1"/>
    <col min="5637" max="5637" width="4" style="30" customWidth="1"/>
    <col min="5638" max="5638" width="3.125" style="30" customWidth="1"/>
    <col min="5639" max="5639" width="12.875" style="30" customWidth="1"/>
    <col min="5640" max="5640" width="3.125" style="30" customWidth="1"/>
    <col min="5641" max="5641" width="12.875" style="30" customWidth="1"/>
    <col min="5642" max="5642" width="3.125" style="30" customWidth="1"/>
    <col min="5643" max="5643" width="12.875" style="30" customWidth="1"/>
    <col min="5644" max="5644" width="3.125" style="30" customWidth="1"/>
    <col min="5645" max="5645" width="3.875" style="30" customWidth="1"/>
    <col min="5646" max="5646" width="2.5" style="30" customWidth="1"/>
    <col min="5647" max="5647" width="5.75" style="30" customWidth="1"/>
    <col min="5648" max="5648" width="12.625" style="30" customWidth="1"/>
    <col min="5649" max="5649" width="6.875" style="30" customWidth="1"/>
    <col min="5650" max="5888" width="3.125" style="30"/>
    <col min="5889" max="5889" width="3.625" style="30" customWidth="1"/>
    <col min="5890" max="5890" width="5.375" style="30" customWidth="1"/>
    <col min="5891" max="5891" width="7.125" style="30" customWidth="1"/>
    <col min="5892" max="5892" width="10.75" style="30" customWidth="1"/>
    <col min="5893" max="5893" width="4" style="30" customWidth="1"/>
    <col min="5894" max="5894" width="3.125" style="30" customWidth="1"/>
    <col min="5895" max="5895" width="12.875" style="30" customWidth="1"/>
    <col min="5896" max="5896" width="3.125" style="30" customWidth="1"/>
    <col min="5897" max="5897" width="12.875" style="30" customWidth="1"/>
    <col min="5898" max="5898" width="3.125" style="30" customWidth="1"/>
    <col min="5899" max="5899" width="12.875" style="30" customWidth="1"/>
    <col min="5900" max="5900" width="3.125" style="30" customWidth="1"/>
    <col min="5901" max="5901" width="3.875" style="30" customWidth="1"/>
    <col min="5902" max="5902" width="2.5" style="30" customWidth="1"/>
    <col min="5903" max="5903" width="5.75" style="30" customWidth="1"/>
    <col min="5904" max="5904" width="12.625" style="30" customWidth="1"/>
    <col min="5905" max="5905" width="6.875" style="30" customWidth="1"/>
    <col min="5906" max="6144" width="3.125" style="30"/>
    <col min="6145" max="6145" width="3.625" style="30" customWidth="1"/>
    <col min="6146" max="6146" width="5.375" style="30" customWidth="1"/>
    <col min="6147" max="6147" width="7.125" style="30" customWidth="1"/>
    <col min="6148" max="6148" width="10.75" style="30" customWidth="1"/>
    <col min="6149" max="6149" width="4" style="30" customWidth="1"/>
    <col min="6150" max="6150" width="3.125" style="30" customWidth="1"/>
    <col min="6151" max="6151" width="12.875" style="30" customWidth="1"/>
    <col min="6152" max="6152" width="3.125" style="30" customWidth="1"/>
    <col min="6153" max="6153" width="12.875" style="30" customWidth="1"/>
    <col min="6154" max="6154" width="3.125" style="30" customWidth="1"/>
    <col min="6155" max="6155" width="12.875" style="30" customWidth="1"/>
    <col min="6156" max="6156" width="3.125" style="30" customWidth="1"/>
    <col min="6157" max="6157" width="3.875" style="30" customWidth="1"/>
    <col min="6158" max="6158" width="2.5" style="30" customWidth="1"/>
    <col min="6159" max="6159" width="5.75" style="30" customWidth="1"/>
    <col min="6160" max="6160" width="12.625" style="30" customWidth="1"/>
    <col min="6161" max="6161" width="6.875" style="30" customWidth="1"/>
    <col min="6162" max="6400" width="3.125" style="30"/>
    <col min="6401" max="6401" width="3.625" style="30" customWidth="1"/>
    <col min="6402" max="6402" width="5.375" style="30" customWidth="1"/>
    <col min="6403" max="6403" width="7.125" style="30" customWidth="1"/>
    <col min="6404" max="6404" width="10.75" style="30" customWidth="1"/>
    <col min="6405" max="6405" width="4" style="30" customWidth="1"/>
    <col min="6406" max="6406" width="3.125" style="30" customWidth="1"/>
    <col min="6407" max="6407" width="12.875" style="30" customWidth="1"/>
    <col min="6408" max="6408" width="3.125" style="30" customWidth="1"/>
    <col min="6409" max="6409" width="12.875" style="30" customWidth="1"/>
    <col min="6410" max="6410" width="3.125" style="30" customWidth="1"/>
    <col min="6411" max="6411" width="12.875" style="30" customWidth="1"/>
    <col min="6412" max="6412" width="3.125" style="30" customWidth="1"/>
    <col min="6413" max="6413" width="3.875" style="30" customWidth="1"/>
    <col min="6414" max="6414" width="2.5" style="30" customWidth="1"/>
    <col min="6415" max="6415" width="5.75" style="30" customWidth="1"/>
    <col min="6416" max="6416" width="12.625" style="30" customWidth="1"/>
    <col min="6417" max="6417" width="6.875" style="30" customWidth="1"/>
    <col min="6418" max="6656" width="3.125" style="30"/>
    <col min="6657" max="6657" width="3.625" style="30" customWidth="1"/>
    <col min="6658" max="6658" width="5.375" style="30" customWidth="1"/>
    <col min="6659" max="6659" width="7.125" style="30" customWidth="1"/>
    <col min="6660" max="6660" width="10.75" style="30" customWidth="1"/>
    <col min="6661" max="6661" width="4" style="30" customWidth="1"/>
    <col min="6662" max="6662" width="3.125" style="30" customWidth="1"/>
    <col min="6663" max="6663" width="12.875" style="30" customWidth="1"/>
    <col min="6664" max="6664" width="3.125" style="30" customWidth="1"/>
    <col min="6665" max="6665" width="12.875" style="30" customWidth="1"/>
    <col min="6666" max="6666" width="3.125" style="30" customWidth="1"/>
    <col min="6667" max="6667" width="12.875" style="30" customWidth="1"/>
    <col min="6668" max="6668" width="3.125" style="30" customWidth="1"/>
    <col min="6669" max="6669" width="3.875" style="30" customWidth="1"/>
    <col min="6670" max="6670" width="2.5" style="30" customWidth="1"/>
    <col min="6671" max="6671" width="5.75" style="30" customWidth="1"/>
    <col min="6672" max="6672" width="12.625" style="30" customWidth="1"/>
    <col min="6673" max="6673" width="6.875" style="30" customWidth="1"/>
    <col min="6674" max="6912" width="3.125" style="30"/>
    <col min="6913" max="6913" width="3.625" style="30" customWidth="1"/>
    <col min="6914" max="6914" width="5.375" style="30" customWidth="1"/>
    <col min="6915" max="6915" width="7.125" style="30" customWidth="1"/>
    <col min="6916" max="6916" width="10.75" style="30" customWidth="1"/>
    <col min="6917" max="6917" width="4" style="30" customWidth="1"/>
    <col min="6918" max="6918" width="3.125" style="30" customWidth="1"/>
    <col min="6919" max="6919" width="12.875" style="30" customWidth="1"/>
    <col min="6920" max="6920" width="3.125" style="30" customWidth="1"/>
    <col min="6921" max="6921" width="12.875" style="30" customWidth="1"/>
    <col min="6922" max="6922" width="3.125" style="30" customWidth="1"/>
    <col min="6923" max="6923" width="12.875" style="30" customWidth="1"/>
    <col min="6924" max="6924" width="3.125" style="30" customWidth="1"/>
    <col min="6925" max="6925" width="3.875" style="30" customWidth="1"/>
    <col min="6926" max="6926" width="2.5" style="30" customWidth="1"/>
    <col min="6927" max="6927" width="5.75" style="30" customWidth="1"/>
    <col min="6928" max="6928" width="12.625" style="30" customWidth="1"/>
    <col min="6929" max="6929" width="6.875" style="30" customWidth="1"/>
    <col min="6930" max="7168" width="3.125" style="30"/>
    <col min="7169" max="7169" width="3.625" style="30" customWidth="1"/>
    <col min="7170" max="7170" width="5.375" style="30" customWidth="1"/>
    <col min="7171" max="7171" width="7.125" style="30" customWidth="1"/>
    <col min="7172" max="7172" width="10.75" style="30" customWidth="1"/>
    <col min="7173" max="7173" width="4" style="30" customWidth="1"/>
    <col min="7174" max="7174" width="3.125" style="30" customWidth="1"/>
    <col min="7175" max="7175" width="12.875" style="30" customWidth="1"/>
    <col min="7176" max="7176" width="3.125" style="30" customWidth="1"/>
    <col min="7177" max="7177" width="12.875" style="30" customWidth="1"/>
    <col min="7178" max="7178" width="3.125" style="30" customWidth="1"/>
    <col min="7179" max="7179" width="12.875" style="30" customWidth="1"/>
    <col min="7180" max="7180" width="3.125" style="30" customWidth="1"/>
    <col min="7181" max="7181" width="3.875" style="30" customWidth="1"/>
    <col min="7182" max="7182" width="2.5" style="30" customWidth="1"/>
    <col min="7183" max="7183" width="5.75" style="30" customWidth="1"/>
    <col min="7184" max="7184" width="12.625" style="30" customWidth="1"/>
    <col min="7185" max="7185" width="6.875" style="30" customWidth="1"/>
    <col min="7186" max="7424" width="3.125" style="30"/>
    <col min="7425" max="7425" width="3.625" style="30" customWidth="1"/>
    <col min="7426" max="7426" width="5.375" style="30" customWidth="1"/>
    <col min="7427" max="7427" width="7.125" style="30" customWidth="1"/>
    <col min="7428" max="7428" width="10.75" style="30" customWidth="1"/>
    <col min="7429" max="7429" width="4" style="30" customWidth="1"/>
    <col min="7430" max="7430" width="3.125" style="30" customWidth="1"/>
    <col min="7431" max="7431" width="12.875" style="30" customWidth="1"/>
    <col min="7432" max="7432" width="3.125" style="30" customWidth="1"/>
    <col min="7433" max="7433" width="12.875" style="30" customWidth="1"/>
    <col min="7434" max="7434" width="3.125" style="30" customWidth="1"/>
    <col min="7435" max="7435" width="12.875" style="30" customWidth="1"/>
    <col min="7436" max="7436" width="3.125" style="30" customWidth="1"/>
    <col min="7437" max="7437" width="3.875" style="30" customWidth="1"/>
    <col min="7438" max="7438" width="2.5" style="30" customWidth="1"/>
    <col min="7439" max="7439" width="5.75" style="30" customWidth="1"/>
    <col min="7440" max="7440" width="12.625" style="30" customWidth="1"/>
    <col min="7441" max="7441" width="6.875" style="30" customWidth="1"/>
    <col min="7442" max="7680" width="3.125" style="30"/>
    <col min="7681" max="7681" width="3.625" style="30" customWidth="1"/>
    <col min="7682" max="7682" width="5.375" style="30" customWidth="1"/>
    <col min="7683" max="7683" width="7.125" style="30" customWidth="1"/>
    <col min="7684" max="7684" width="10.75" style="30" customWidth="1"/>
    <col min="7685" max="7685" width="4" style="30" customWidth="1"/>
    <col min="7686" max="7686" width="3.125" style="30" customWidth="1"/>
    <col min="7687" max="7687" width="12.875" style="30" customWidth="1"/>
    <col min="7688" max="7688" width="3.125" style="30" customWidth="1"/>
    <col min="7689" max="7689" width="12.875" style="30" customWidth="1"/>
    <col min="7690" max="7690" width="3.125" style="30" customWidth="1"/>
    <col min="7691" max="7691" width="12.875" style="30" customWidth="1"/>
    <col min="7692" max="7692" width="3.125" style="30" customWidth="1"/>
    <col min="7693" max="7693" width="3.875" style="30" customWidth="1"/>
    <col min="7694" max="7694" width="2.5" style="30" customWidth="1"/>
    <col min="7695" max="7695" width="5.75" style="30" customWidth="1"/>
    <col min="7696" max="7696" width="12.625" style="30" customWidth="1"/>
    <col min="7697" max="7697" width="6.875" style="30" customWidth="1"/>
    <col min="7698" max="7936" width="3.125" style="30"/>
    <col min="7937" max="7937" width="3.625" style="30" customWidth="1"/>
    <col min="7938" max="7938" width="5.375" style="30" customWidth="1"/>
    <col min="7939" max="7939" width="7.125" style="30" customWidth="1"/>
    <col min="7940" max="7940" width="10.75" style="30" customWidth="1"/>
    <col min="7941" max="7941" width="4" style="30" customWidth="1"/>
    <col min="7942" max="7942" width="3.125" style="30" customWidth="1"/>
    <col min="7943" max="7943" width="12.875" style="30" customWidth="1"/>
    <col min="7944" max="7944" width="3.125" style="30" customWidth="1"/>
    <col min="7945" max="7945" width="12.875" style="30" customWidth="1"/>
    <col min="7946" max="7946" width="3.125" style="30" customWidth="1"/>
    <col min="7947" max="7947" width="12.875" style="30" customWidth="1"/>
    <col min="7948" max="7948" width="3.125" style="30" customWidth="1"/>
    <col min="7949" max="7949" width="3.875" style="30" customWidth="1"/>
    <col min="7950" max="7950" width="2.5" style="30" customWidth="1"/>
    <col min="7951" max="7951" width="5.75" style="30" customWidth="1"/>
    <col min="7952" max="7952" width="12.625" style="30" customWidth="1"/>
    <col min="7953" max="7953" width="6.875" style="30" customWidth="1"/>
    <col min="7954" max="8192" width="3.125" style="30"/>
    <col min="8193" max="8193" width="3.625" style="30" customWidth="1"/>
    <col min="8194" max="8194" width="5.375" style="30" customWidth="1"/>
    <col min="8195" max="8195" width="7.125" style="30" customWidth="1"/>
    <col min="8196" max="8196" width="10.75" style="30" customWidth="1"/>
    <col min="8197" max="8197" width="4" style="30" customWidth="1"/>
    <col min="8198" max="8198" width="3.125" style="30" customWidth="1"/>
    <col min="8199" max="8199" width="12.875" style="30" customWidth="1"/>
    <col min="8200" max="8200" width="3.125" style="30" customWidth="1"/>
    <col min="8201" max="8201" width="12.875" style="30" customWidth="1"/>
    <col min="8202" max="8202" width="3.125" style="30" customWidth="1"/>
    <col min="8203" max="8203" width="12.875" style="30" customWidth="1"/>
    <col min="8204" max="8204" width="3.125" style="30" customWidth="1"/>
    <col min="8205" max="8205" width="3.875" style="30" customWidth="1"/>
    <col min="8206" max="8206" width="2.5" style="30" customWidth="1"/>
    <col min="8207" max="8207" width="5.75" style="30" customWidth="1"/>
    <col min="8208" max="8208" width="12.625" style="30" customWidth="1"/>
    <col min="8209" max="8209" width="6.875" style="30" customWidth="1"/>
    <col min="8210" max="8448" width="3.125" style="30"/>
    <col min="8449" max="8449" width="3.625" style="30" customWidth="1"/>
    <col min="8450" max="8450" width="5.375" style="30" customWidth="1"/>
    <col min="8451" max="8451" width="7.125" style="30" customWidth="1"/>
    <col min="8452" max="8452" width="10.75" style="30" customWidth="1"/>
    <col min="8453" max="8453" width="4" style="30" customWidth="1"/>
    <col min="8454" max="8454" width="3.125" style="30" customWidth="1"/>
    <col min="8455" max="8455" width="12.875" style="30" customWidth="1"/>
    <col min="8456" max="8456" width="3.125" style="30" customWidth="1"/>
    <col min="8457" max="8457" width="12.875" style="30" customWidth="1"/>
    <col min="8458" max="8458" width="3.125" style="30" customWidth="1"/>
    <col min="8459" max="8459" width="12.875" style="30" customWidth="1"/>
    <col min="8460" max="8460" width="3.125" style="30" customWidth="1"/>
    <col min="8461" max="8461" width="3.875" style="30" customWidth="1"/>
    <col min="8462" max="8462" width="2.5" style="30" customWidth="1"/>
    <col min="8463" max="8463" width="5.75" style="30" customWidth="1"/>
    <col min="8464" max="8464" width="12.625" style="30" customWidth="1"/>
    <col min="8465" max="8465" width="6.875" style="30" customWidth="1"/>
    <col min="8466" max="8704" width="3.125" style="30"/>
    <col min="8705" max="8705" width="3.625" style="30" customWidth="1"/>
    <col min="8706" max="8706" width="5.375" style="30" customWidth="1"/>
    <col min="8707" max="8707" width="7.125" style="30" customWidth="1"/>
    <col min="8708" max="8708" width="10.75" style="30" customWidth="1"/>
    <col min="8709" max="8709" width="4" style="30" customWidth="1"/>
    <col min="8710" max="8710" width="3.125" style="30" customWidth="1"/>
    <col min="8711" max="8711" width="12.875" style="30" customWidth="1"/>
    <col min="8712" max="8712" width="3.125" style="30" customWidth="1"/>
    <col min="8713" max="8713" width="12.875" style="30" customWidth="1"/>
    <col min="8714" max="8714" width="3.125" style="30" customWidth="1"/>
    <col min="8715" max="8715" width="12.875" style="30" customWidth="1"/>
    <col min="8716" max="8716" width="3.125" style="30" customWidth="1"/>
    <col min="8717" max="8717" width="3.875" style="30" customWidth="1"/>
    <col min="8718" max="8718" width="2.5" style="30" customWidth="1"/>
    <col min="8719" max="8719" width="5.75" style="30" customWidth="1"/>
    <col min="8720" max="8720" width="12.625" style="30" customWidth="1"/>
    <col min="8721" max="8721" width="6.875" style="30" customWidth="1"/>
    <col min="8722" max="8960" width="3.125" style="30"/>
    <col min="8961" max="8961" width="3.625" style="30" customWidth="1"/>
    <col min="8962" max="8962" width="5.375" style="30" customWidth="1"/>
    <col min="8963" max="8963" width="7.125" style="30" customWidth="1"/>
    <col min="8964" max="8964" width="10.75" style="30" customWidth="1"/>
    <col min="8965" max="8965" width="4" style="30" customWidth="1"/>
    <col min="8966" max="8966" width="3.125" style="30" customWidth="1"/>
    <col min="8967" max="8967" width="12.875" style="30" customWidth="1"/>
    <col min="8968" max="8968" width="3.125" style="30" customWidth="1"/>
    <col min="8969" max="8969" width="12.875" style="30" customWidth="1"/>
    <col min="8970" max="8970" width="3.125" style="30" customWidth="1"/>
    <col min="8971" max="8971" width="12.875" style="30" customWidth="1"/>
    <col min="8972" max="8972" width="3.125" style="30" customWidth="1"/>
    <col min="8973" max="8973" width="3.875" style="30" customWidth="1"/>
    <col min="8974" max="8974" width="2.5" style="30" customWidth="1"/>
    <col min="8975" max="8975" width="5.75" style="30" customWidth="1"/>
    <col min="8976" max="8976" width="12.625" style="30" customWidth="1"/>
    <col min="8977" max="8977" width="6.875" style="30" customWidth="1"/>
    <col min="8978" max="9216" width="3.125" style="30"/>
    <col min="9217" max="9217" width="3.625" style="30" customWidth="1"/>
    <col min="9218" max="9218" width="5.375" style="30" customWidth="1"/>
    <col min="9219" max="9219" width="7.125" style="30" customWidth="1"/>
    <col min="9220" max="9220" width="10.75" style="30" customWidth="1"/>
    <col min="9221" max="9221" width="4" style="30" customWidth="1"/>
    <col min="9222" max="9222" width="3.125" style="30" customWidth="1"/>
    <col min="9223" max="9223" width="12.875" style="30" customWidth="1"/>
    <col min="9224" max="9224" width="3.125" style="30" customWidth="1"/>
    <col min="9225" max="9225" width="12.875" style="30" customWidth="1"/>
    <col min="9226" max="9226" width="3.125" style="30" customWidth="1"/>
    <col min="9227" max="9227" width="12.875" style="30" customWidth="1"/>
    <col min="9228" max="9228" width="3.125" style="30" customWidth="1"/>
    <col min="9229" max="9229" width="3.875" style="30" customWidth="1"/>
    <col min="9230" max="9230" width="2.5" style="30" customWidth="1"/>
    <col min="9231" max="9231" width="5.75" style="30" customWidth="1"/>
    <col min="9232" max="9232" width="12.625" style="30" customWidth="1"/>
    <col min="9233" max="9233" width="6.875" style="30" customWidth="1"/>
    <col min="9234" max="9472" width="3.125" style="30"/>
    <col min="9473" max="9473" width="3.625" style="30" customWidth="1"/>
    <col min="9474" max="9474" width="5.375" style="30" customWidth="1"/>
    <col min="9475" max="9475" width="7.125" style="30" customWidth="1"/>
    <col min="9476" max="9476" width="10.75" style="30" customWidth="1"/>
    <col min="9477" max="9477" width="4" style="30" customWidth="1"/>
    <col min="9478" max="9478" width="3.125" style="30" customWidth="1"/>
    <col min="9479" max="9479" width="12.875" style="30" customWidth="1"/>
    <col min="9480" max="9480" width="3.125" style="30" customWidth="1"/>
    <col min="9481" max="9481" width="12.875" style="30" customWidth="1"/>
    <col min="9482" max="9482" width="3.125" style="30" customWidth="1"/>
    <col min="9483" max="9483" width="12.875" style="30" customWidth="1"/>
    <col min="9484" max="9484" width="3.125" style="30" customWidth="1"/>
    <col min="9485" max="9485" width="3.875" style="30" customWidth="1"/>
    <col min="9486" max="9486" width="2.5" style="30" customWidth="1"/>
    <col min="9487" max="9487" width="5.75" style="30" customWidth="1"/>
    <col min="9488" max="9488" width="12.625" style="30" customWidth="1"/>
    <col min="9489" max="9489" width="6.875" style="30" customWidth="1"/>
    <col min="9490" max="9728" width="3.125" style="30"/>
    <col min="9729" max="9729" width="3.625" style="30" customWidth="1"/>
    <col min="9730" max="9730" width="5.375" style="30" customWidth="1"/>
    <col min="9731" max="9731" width="7.125" style="30" customWidth="1"/>
    <col min="9732" max="9732" width="10.75" style="30" customWidth="1"/>
    <col min="9733" max="9733" width="4" style="30" customWidth="1"/>
    <col min="9734" max="9734" width="3.125" style="30" customWidth="1"/>
    <col min="9735" max="9735" width="12.875" style="30" customWidth="1"/>
    <col min="9736" max="9736" width="3.125" style="30" customWidth="1"/>
    <col min="9737" max="9737" width="12.875" style="30" customWidth="1"/>
    <col min="9738" max="9738" width="3.125" style="30" customWidth="1"/>
    <col min="9739" max="9739" width="12.875" style="30" customWidth="1"/>
    <col min="9740" max="9740" width="3.125" style="30" customWidth="1"/>
    <col min="9741" max="9741" width="3.875" style="30" customWidth="1"/>
    <col min="9742" max="9742" width="2.5" style="30" customWidth="1"/>
    <col min="9743" max="9743" width="5.75" style="30" customWidth="1"/>
    <col min="9744" max="9744" width="12.625" style="30" customWidth="1"/>
    <col min="9745" max="9745" width="6.875" style="30" customWidth="1"/>
    <col min="9746" max="9984" width="3.125" style="30"/>
    <col min="9985" max="9985" width="3.625" style="30" customWidth="1"/>
    <col min="9986" max="9986" width="5.375" style="30" customWidth="1"/>
    <col min="9987" max="9987" width="7.125" style="30" customWidth="1"/>
    <col min="9988" max="9988" width="10.75" style="30" customWidth="1"/>
    <col min="9989" max="9989" width="4" style="30" customWidth="1"/>
    <col min="9990" max="9990" width="3.125" style="30" customWidth="1"/>
    <col min="9991" max="9991" width="12.875" style="30" customWidth="1"/>
    <col min="9992" max="9992" width="3.125" style="30" customWidth="1"/>
    <col min="9993" max="9993" width="12.875" style="30" customWidth="1"/>
    <col min="9994" max="9994" width="3.125" style="30" customWidth="1"/>
    <col min="9995" max="9995" width="12.875" style="30" customWidth="1"/>
    <col min="9996" max="9996" width="3.125" style="30" customWidth="1"/>
    <col min="9997" max="9997" width="3.875" style="30" customWidth="1"/>
    <col min="9998" max="9998" width="2.5" style="30" customWidth="1"/>
    <col min="9999" max="9999" width="5.75" style="30" customWidth="1"/>
    <col min="10000" max="10000" width="12.625" style="30" customWidth="1"/>
    <col min="10001" max="10001" width="6.875" style="30" customWidth="1"/>
    <col min="10002" max="10240" width="3.125" style="30"/>
    <col min="10241" max="10241" width="3.625" style="30" customWidth="1"/>
    <col min="10242" max="10242" width="5.375" style="30" customWidth="1"/>
    <col min="10243" max="10243" width="7.125" style="30" customWidth="1"/>
    <col min="10244" max="10244" width="10.75" style="30" customWidth="1"/>
    <col min="10245" max="10245" width="4" style="30" customWidth="1"/>
    <col min="10246" max="10246" width="3.125" style="30" customWidth="1"/>
    <col min="10247" max="10247" width="12.875" style="30" customWidth="1"/>
    <col min="10248" max="10248" width="3.125" style="30" customWidth="1"/>
    <col min="10249" max="10249" width="12.875" style="30" customWidth="1"/>
    <col min="10250" max="10250" width="3.125" style="30" customWidth="1"/>
    <col min="10251" max="10251" width="12.875" style="30" customWidth="1"/>
    <col min="10252" max="10252" width="3.125" style="30" customWidth="1"/>
    <col min="10253" max="10253" width="3.875" style="30" customWidth="1"/>
    <col min="10254" max="10254" width="2.5" style="30" customWidth="1"/>
    <col min="10255" max="10255" width="5.75" style="30" customWidth="1"/>
    <col min="10256" max="10256" width="12.625" style="30" customWidth="1"/>
    <col min="10257" max="10257" width="6.875" style="30" customWidth="1"/>
    <col min="10258" max="10496" width="3.125" style="30"/>
    <col min="10497" max="10497" width="3.625" style="30" customWidth="1"/>
    <col min="10498" max="10498" width="5.375" style="30" customWidth="1"/>
    <col min="10499" max="10499" width="7.125" style="30" customWidth="1"/>
    <col min="10500" max="10500" width="10.75" style="30" customWidth="1"/>
    <col min="10501" max="10501" width="4" style="30" customWidth="1"/>
    <col min="10502" max="10502" width="3.125" style="30" customWidth="1"/>
    <col min="10503" max="10503" width="12.875" style="30" customWidth="1"/>
    <col min="10504" max="10504" width="3.125" style="30" customWidth="1"/>
    <col min="10505" max="10505" width="12.875" style="30" customWidth="1"/>
    <col min="10506" max="10506" width="3.125" style="30" customWidth="1"/>
    <col min="10507" max="10507" width="12.875" style="30" customWidth="1"/>
    <col min="10508" max="10508" width="3.125" style="30" customWidth="1"/>
    <col min="10509" max="10509" width="3.875" style="30" customWidth="1"/>
    <col min="10510" max="10510" width="2.5" style="30" customWidth="1"/>
    <col min="10511" max="10511" width="5.75" style="30" customWidth="1"/>
    <col min="10512" max="10512" width="12.625" style="30" customWidth="1"/>
    <col min="10513" max="10513" width="6.875" style="30" customWidth="1"/>
    <col min="10514" max="10752" width="3.125" style="30"/>
    <col min="10753" max="10753" width="3.625" style="30" customWidth="1"/>
    <col min="10754" max="10754" width="5.375" style="30" customWidth="1"/>
    <col min="10755" max="10755" width="7.125" style="30" customWidth="1"/>
    <col min="10756" max="10756" width="10.75" style="30" customWidth="1"/>
    <col min="10757" max="10757" width="4" style="30" customWidth="1"/>
    <col min="10758" max="10758" width="3.125" style="30" customWidth="1"/>
    <col min="10759" max="10759" width="12.875" style="30" customWidth="1"/>
    <col min="10760" max="10760" width="3.125" style="30" customWidth="1"/>
    <col min="10761" max="10761" width="12.875" style="30" customWidth="1"/>
    <col min="10762" max="10762" width="3.125" style="30" customWidth="1"/>
    <col min="10763" max="10763" width="12.875" style="30" customWidth="1"/>
    <col min="10764" max="10764" width="3.125" style="30" customWidth="1"/>
    <col min="10765" max="10765" width="3.875" style="30" customWidth="1"/>
    <col min="10766" max="10766" width="2.5" style="30" customWidth="1"/>
    <col min="10767" max="10767" width="5.75" style="30" customWidth="1"/>
    <col min="10768" max="10768" width="12.625" style="30" customWidth="1"/>
    <col min="10769" max="10769" width="6.875" style="30" customWidth="1"/>
    <col min="10770" max="11008" width="3.125" style="30"/>
    <col min="11009" max="11009" width="3.625" style="30" customWidth="1"/>
    <col min="11010" max="11010" width="5.375" style="30" customWidth="1"/>
    <col min="11011" max="11011" width="7.125" style="30" customWidth="1"/>
    <col min="11012" max="11012" width="10.75" style="30" customWidth="1"/>
    <col min="11013" max="11013" width="4" style="30" customWidth="1"/>
    <col min="11014" max="11014" width="3.125" style="30" customWidth="1"/>
    <col min="11015" max="11015" width="12.875" style="30" customWidth="1"/>
    <col min="11016" max="11016" width="3.125" style="30" customWidth="1"/>
    <col min="11017" max="11017" width="12.875" style="30" customWidth="1"/>
    <col min="11018" max="11018" width="3.125" style="30" customWidth="1"/>
    <col min="11019" max="11019" width="12.875" style="30" customWidth="1"/>
    <col min="11020" max="11020" width="3.125" style="30" customWidth="1"/>
    <col min="11021" max="11021" width="3.875" style="30" customWidth="1"/>
    <col min="11022" max="11022" width="2.5" style="30" customWidth="1"/>
    <col min="11023" max="11023" width="5.75" style="30" customWidth="1"/>
    <col min="11024" max="11024" width="12.625" style="30" customWidth="1"/>
    <col min="11025" max="11025" width="6.875" style="30" customWidth="1"/>
    <col min="11026" max="11264" width="3.125" style="30"/>
    <col min="11265" max="11265" width="3.625" style="30" customWidth="1"/>
    <col min="11266" max="11266" width="5.375" style="30" customWidth="1"/>
    <col min="11267" max="11267" width="7.125" style="30" customWidth="1"/>
    <col min="11268" max="11268" width="10.75" style="30" customWidth="1"/>
    <col min="11269" max="11269" width="4" style="30" customWidth="1"/>
    <col min="11270" max="11270" width="3.125" style="30" customWidth="1"/>
    <col min="11271" max="11271" width="12.875" style="30" customWidth="1"/>
    <col min="11272" max="11272" width="3.125" style="30" customWidth="1"/>
    <col min="11273" max="11273" width="12.875" style="30" customWidth="1"/>
    <col min="11274" max="11274" width="3.125" style="30" customWidth="1"/>
    <col min="11275" max="11275" width="12.875" style="30" customWidth="1"/>
    <col min="11276" max="11276" width="3.125" style="30" customWidth="1"/>
    <col min="11277" max="11277" width="3.875" style="30" customWidth="1"/>
    <col min="11278" max="11278" width="2.5" style="30" customWidth="1"/>
    <col min="11279" max="11279" width="5.75" style="30" customWidth="1"/>
    <col min="11280" max="11280" width="12.625" style="30" customWidth="1"/>
    <col min="11281" max="11281" width="6.875" style="30" customWidth="1"/>
    <col min="11282" max="11520" width="3.125" style="30"/>
    <col min="11521" max="11521" width="3.625" style="30" customWidth="1"/>
    <col min="11522" max="11522" width="5.375" style="30" customWidth="1"/>
    <col min="11523" max="11523" width="7.125" style="30" customWidth="1"/>
    <col min="11524" max="11524" width="10.75" style="30" customWidth="1"/>
    <col min="11525" max="11525" width="4" style="30" customWidth="1"/>
    <col min="11526" max="11526" width="3.125" style="30" customWidth="1"/>
    <col min="11527" max="11527" width="12.875" style="30" customWidth="1"/>
    <col min="11528" max="11528" width="3.125" style="30" customWidth="1"/>
    <col min="11529" max="11529" width="12.875" style="30" customWidth="1"/>
    <col min="11530" max="11530" width="3.125" style="30" customWidth="1"/>
    <col min="11531" max="11531" width="12.875" style="30" customWidth="1"/>
    <col min="11532" max="11532" width="3.125" style="30" customWidth="1"/>
    <col min="11533" max="11533" width="3.875" style="30" customWidth="1"/>
    <col min="11534" max="11534" width="2.5" style="30" customWidth="1"/>
    <col min="11535" max="11535" width="5.75" style="30" customWidth="1"/>
    <col min="11536" max="11536" width="12.625" style="30" customWidth="1"/>
    <col min="11537" max="11537" width="6.875" style="30" customWidth="1"/>
    <col min="11538" max="11776" width="3.125" style="30"/>
    <col min="11777" max="11777" width="3.625" style="30" customWidth="1"/>
    <col min="11778" max="11778" width="5.375" style="30" customWidth="1"/>
    <col min="11779" max="11779" width="7.125" style="30" customWidth="1"/>
    <col min="11780" max="11780" width="10.75" style="30" customWidth="1"/>
    <col min="11781" max="11781" width="4" style="30" customWidth="1"/>
    <col min="11782" max="11782" width="3.125" style="30" customWidth="1"/>
    <col min="11783" max="11783" width="12.875" style="30" customWidth="1"/>
    <col min="11784" max="11784" width="3.125" style="30" customWidth="1"/>
    <col min="11785" max="11785" width="12.875" style="30" customWidth="1"/>
    <col min="11786" max="11786" width="3.125" style="30" customWidth="1"/>
    <col min="11787" max="11787" width="12.875" style="30" customWidth="1"/>
    <col min="11788" max="11788" width="3.125" style="30" customWidth="1"/>
    <col min="11789" max="11789" width="3.875" style="30" customWidth="1"/>
    <col min="11790" max="11790" width="2.5" style="30" customWidth="1"/>
    <col min="11791" max="11791" width="5.75" style="30" customWidth="1"/>
    <col min="11792" max="11792" width="12.625" style="30" customWidth="1"/>
    <col min="11793" max="11793" width="6.875" style="30" customWidth="1"/>
    <col min="11794" max="12032" width="3.125" style="30"/>
    <col min="12033" max="12033" width="3.625" style="30" customWidth="1"/>
    <col min="12034" max="12034" width="5.375" style="30" customWidth="1"/>
    <col min="12035" max="12035" width="7.125" style="30" customWidth="1"/>
    <col min="12036" max="12036" width="10.75" style="30" customWidth="1"/>
    <col min="12037" max="12037" width="4" style="30" customWidth="1"/>
    <col min="12038" max="12038" width="3.125" style="30" customWidth="1"/>
    <col min="12039" max="12039" width="12.875" style="30" customWidth="1"/>
    <col min="12040" max="12040" width="3.125" style="30" customWidth="1"/>
    <col min="12041" max="12041" width="12.875" style="30" customWidth="1"/>
    <col min="12042" max="12042" width="3.125" style="30" customWidth="1"/>
    <col min="12043" max="12043" width="12.875" style="30" customWidth="1"/>
    <col min="12044" max="12044" width="3.125" style="30" customWidth="1"/>
    <col min="12045" max="12045" width="3.875" style="30" customWidth="1"/>
    <col min="12046" max="12046" width="2.5" style="30" customWidth="1"/>
    <col min="12047" max="12047" width="5.75" style="30" customWidth="1"/>
    <col min="12048" max="12048" width="12.625" style="30" customWidth="1"/>
    <col min="12049" max="12049" width="6.875" style="30" customWidth="1"/>
    <col min="12050" max="12288" width="3.125" style="30"/>
    <col min="12289" max="12289" width="3.625" style="30" customWidth="1"/>
    <col min="12290" max="12290" width="5.375" style="30" customWidth="1"/>
    <col min="12291" max="12291" width="7.125" style="30" customWidth="1"/>
    <col min="12292" max="12292" width="10.75" style="30" customWidth="1"/>
    <col min="12293" max="12293" width="4" style="30" customWidth="1"/>
    <col min="12294" max="12294" width="3.125" style="30" customWidth="1"/>
    <col min="12295" max="12295" width="12.875" style="30" customWidth="1"/>
    <col min="12296" max="12296" width="3.125" style="30" customWidth="1"/>
    <col min="12297" max="12297" width="12.875" style="30" customWidth="1"/>
    <col min="12298" max="12298" width="3.125" style="30" customWidth="1"/>
    <col min="12299" max="12299" width="12.875" style="30" customWidth="1"/>
    <col min="12300" max="12300" width="3.125" style="30" customWidth="1"/>
    <col min="12301" max="12301" width="3.875" style="30" customWidth="1"/>
    <col min="12302" max="12302" width="2.5" style="30" customWidth="1"/>
    <col min="12303" max="12303" width="5.75" style="30" customWidth="1"/>
    <col min="12304" max="12304" width="12.625" style="30" customWidth="1"/>
    <col min="12305" max="12305" width="6.875" style="30" customWidth="1"/>
    <col min="12306" max="12544" width="3.125" style="30"/>
    <col min="12545" max="12545" width="3.625" style="30" customWidth="1"/>
    <col min="12546" max="12546" width="5.375" style="30" customWidth="1"/>
    <col min="12547" max="12547" width="7.125" style="30" customWidth="1"/>
    <col min="12548" max="12548" width="10.75" style="30" customWidth="1"/>
    <col min="12549" max="12549" width="4" style="30" customWidth="1"/>
    <col min="12550" max="12550" width="3.125" style="30" customWidth="1"/>
    <col min="12551" max="12551" width="12.875" style="30" customWidth="1"/>
    <col min="12552" max="12552" width="3.125" style="30" customWidth="1"/>
    <col min="12553" max="12553" width="12.875" style="30" customWidth="1"/>
    <col min="12554" max="12554" width="3.125" style="30" customWidth="1"/>
    <col min="12555" max="12555" width="12.875" style="30" customWidth="1"/>
    <col min="12556" max="12556" width="3.125" style="30" customWidth="1"/>
    <col min="12557" max="12557" width="3.875" style="30" customWidth="1"/>
    <col min="12558" max="12558" width="2.5" style="30" customWidth="1"/>
    <col min="12559" max="12559" width="5.75" style="30" customWidth="1"/>
    <col min="12560" max="12560" width="12.625" style="30" customWidth="1"/>
    <col min="12561" max="12561" width="6.875" style="30" customWidth="1"/>
    <col min="12562" max="12800" width="3.125" style="30"/>
    <col min="12801" max="12801" width="3.625" style="30" customWidth="1"/>
    <col min="12802" max="12802" width="5.375" style="30" customWidth="1"/>
    <col min="12803" max="12803" width="7.125" style="30" customWidth="1"/>
    <col min="12804" max="12804" width="10.75" style="30" customWidth="1"/>
    <col min="12805" max="12805" width="4" style="30" customWidth="1"/>
    <col min="12806" max="12806" width="3.125" style="30" customWidth="1"/>
    <col min="12807" max="12807" width="12.875" style="30" customWidth="1"/>
    <col min="12808" max="12808" width="3.125" style="30" customWidth="1"/>
    <col min="12809" max="12809" width="12.875" style="30" customWidth="1"/>
    <col min="12810" max="12810" width="3.125" style="30" customWidth="1"/>
    <col min="12811" max="12811" width="12.875" style="30" customWidth="1"/>
    <col min="12812" max="12812" width="3.125" style="30" customWidth="1"/>
    <col min="12813" max="12813" width="3.875" style="30" customWidth="1"/>
    <col min="12814" max="12814" width="2.5" style="30" customWidth="1"/>
    <col min="12815" max="12815" width="5.75" style="30" customWidth="1"/>
    <col min="12816" max="12816" width="12.625" style="30" customWidth="1"/>
    <col min="12817" max="12817" width="6.875" style="30" customWidth="1"/>
    <col min="12818" max="13056" width="3.125" style="30"/>
    <col min="13057" max="13057" width="3.625" style="30" customWidth="1"/>
    <col min="13058" max="13058" width="5.375" style="30" customWidth="1"/>
    <col min="13059" max="13059" width="7.125" style="30" customWidth="1"/>
    <col min="13060" max="13060" width="10.75" style="30" customWidth="1"/>
    <col min="13061" max="13061" width="4" style="30" customWidth="1"/>
    <col min="13062" max="13062" width="3.125" style="30" customWidth="1"/>
    <col min="13063" max="13063" width="12.875" style="30" customWidth="1"/>
    <col min="13064" max="13064" width="3.125" style="30" customWidth="1"/>
    <col min="13065" max="13065" width="12.875" style="30" customWidth="1"/>
    <col min="13066" max="13066" width="3.125" style="30" customWidth="1"/>
    <col min="13067" max="13067" width="12.875" style="30" customWidth="1"/>
    <col min="13068" max="13068" width="3.125" style="30" customWidth="1"/>
    <col min="13069" max="13069" width="3.875" style="30" customWidth="1"/>
    <col min="13070" max="13070" width="2.5" style="30" customWidth="1"/>
    <col min="13071" max="13071" width="5.75" style="30" customWidth="1"/>
    <col min="13072" max="13072" width="12.625" style="30" customWidth="1"/>
    <col min="13073" max="13073" width="6.875" style="30" customWidth="1"/>
    <col min="13074" max="13312" width="3.125" style="30"/>
    <col min="13313" max="13313" width="3.625" style="30" customWidth="1"/>
    <col min="13314" max="13314" width="5.375" style="30" customWidth="1"/>
    <col min="13315" max="13315" width="7.125" style="30" customWidth="1"/>
    <col min="13316" max="13316" width="10.75" style="30" customWidth="1"/>
    <col min="13317" max="13317" width="4" style="30" customWidth="1"/>
    <col min="13318" max="13318" width="3.125" style="30" customWidth="1"/>
    <col min="13319" max="13319" width="12.875" style="30" customWidth="1"/>
    <col min="13320" max="13320" width="3.125" style="30" customWidth="1"/>
    <col min="13321" max="13321" width="12.875" style="30" customWidth="1"/>
    <col min="13322" max="13322" width="3.125" style="30" customWidth="1"/>
    <col min="13323" max="13323" width="12.875" style="30" customWidth="1"/>
    <col min="13324" max="13324" width="3.125" style="30" customWidth="1"/>
    <col min="13325" max="13325" width="3.875" style="30" customWidth="1"/>
    <col min="13326" max="13326" width="2.5" style="30" customWidth="1"/>
    <col min="13327" max="13327" width="5.75" style="30" customWidth="1"/>
    <col min="13328" max="13328" width="12.625" style="30" customWidth="1"/>
    <col min="13329" max="13329" width="6.875" style="30" customWidth="1"/>
    <col min="13330" max="13568" width="3.125" style="30"/>
    <col min="13569" max="13569" width="3.625" style="30" customWidth="1"/>
    <col min="13570" max="13570" width="5.375" style="30" customWidth="1"/>
    <col min="13571" max="13571" width="7.125" style="30" customWidth="1"/>
    <col min="13572" max="13572" width="10.75" style="30" customWidth="1"/>
    <col min="13573" max="13573" width="4" style="30" customWidth="1"/>
    <col min="13574" max="13574" width="3.125" style="30" customWidth="1"/>
    <col min="13575" max="13575" width="12.875" style="30" customWidth="1"/>
    <col min="13576" max="13576" width="3.125" style="30" customWidth="1"/>
    <col min="13577" max="13577" width="12.875" style="30" customWidth="1"/>
    <col min="13578" max="13578" width="3.125" style="30" customWidth="1"/>
    <col min="13579" max="13579" width="12.875" style="30" customWidth="1"/>
    <col min="13580" max="13580" width="3.125" style="30" customWidth="1"/>
    <col min="13581" max="13581" width="3.875" style="30" customWidth="1"/>
    <col min="13582" max="13582" width="2.5" style="30" customWidth="1"/>
    <col min="13583" max="13583" width="5.75" style="30" customWidth="1"/>
    <col min="13584" max="13584" width="12.625" style="30" customWidth="1"/>
    <col min="13585" max="13585" width="6.875" style="30" customWidth="1"/>
    <col min="13586" max="13824" width="3.125" style="30"/>
    <col min="13825" max="13825" width="3.625" style="30" customWidth="1"/>
    <col min="13826" max="13826" width="5.375" style="30" customWidth="1"/>
    <col min="13827" max="13827" width="7.125" style="30" customWidth="1"/>
    <col min="13828" max="13828" width="10.75" style="30" customWidth="1"/>
    <col min="13829" max="13829" width="4" style="30" customWidth="1"/>
    <col min="13830" max="13830" width="3.125" style="30" customWidth="1"/>
    <col min="13831" max="13831" width="12.875" style="30" customWidth="1"/>
    <col min="13832" max="13832" width="3.125" style="30" customWidth="1"/>
    <col min="13833" max="13833" width="12.875" style="30" customWidth="1"/>
    <col min="13834" max="13834" width="3.125" style="30" customWidth="1"/>
    <col min="13835" max="13835" width="12.875" style="30" customWidth="1"/>
    <col min="13836" max="13836" width="3.125" style="30" customWidth="1"/>
    <col min="13837" max="13837" width="3.875" style="30" customWidth="1"/>
    <col min="13838" max="13838" width="2.5" style="30" customWidth="1"/>
    <col min="13839" max="13839" width="5.75" style="30" customWidth="1"/>
    <col min="13840" max="13840" width="12.625" style="30" customWidth="1"/>
    <col min="13841" max="13841" width="6.875" style="30" customWidth="1"/>
    <col min="13842" max="14080" width="3.125" style="30"/>
    <col min="14081" max="14081" width="3.625" style="30" customWidth="1"/>
    <col min="14082" max="14082" width="5.375" style="30" customWidth="1"/>
    <col min="14083" max="14083" width="7.125" style="30" customWidth="1"/>
    <col min="14084" max="14084" width="10.75" style="30" customWidth="1"/>
    <col min="14085" max="14085" width="4" style="30" customWidth="1"/>
    <col min="14086" max="14086" width="3.125" style="30" customWidth="1"/>
    <col min="14087" max="14087" width="12.875" style="30" customWidth="1"/>
    <col min="14088" max="14088" width="3.125" style="30" customWidth="1"/>
    <col min="14089" max="14089" width="12.875" style="30" customWidth="1"/>
    <col min="14090" max="14090" width="3.125" style="30" customWidth="1"/>
    <col min="14091" max="14091" width="12.875" style="30" customWidth="1"/>
    <col min="14092" max="14092" width="3.125" style="30" customWidth="1"/>
    <col min="14093" max="14093" width="3.875" style="30" customWidth="1"/>
    <col min="14094" max="14094" width="2.5" style="30" customWidth="1"/>
    <col min="14095" max="14095" width="5.75" style="30" customWidth="1"/>
    <col min="14096" max="14096" width="12.625" style="30" customWidth="1"/>
    <col min="14097" max="14097" width="6.875" style="30" customWidth="1"/>
    <col min="14098" max="14336" width="3.125" style="30"/>
    <col min="14337" max="14337" width="3.625" style="30" customWidth="1"/>
    <col min="14338" max="14338" width="5.375" style="30" customWidth="1"/>
    <col min="14339" max="14339" width="7.125" style="30" customWidth="1"/>
    <col min="14340" max="14340" width="10.75" style="30" customWidth="1"/>
    <col min="14341" max="14341" width="4" style="30" customWidth="1"/>
    <col min="14342" max="14342" width="3.125" style="30" customWidth="1"/>
    <col min="14343" max="14343" width="12.875" style="30" customWidth="1"/>
    <col min="14344" max="14344" width="3.125" style="30" customWidth="1"/>
    <col min="14345" max="14345" width="12.875" style="30" customWidth="1"/>
    <col min="14346" max="14346" width="3.125" style="30" customWidth="1"/>
    <col min="14347" max="14347" width="12.875" style="30" customWidth="1"/>
    <col min="14348" max="14348" width="3.125" style="30" customWidth="1"/>
    <col min="14349" max="14349" width="3.875" style="30" customWidth="1"/>
    <col min="14350" max="14350" width="2.5" style="30" customWidth="1"/>
    <col min="14351" max="14351" width="5.75" style="30" customWidth="1"/>
    <col min="14352" max="14352" width="12.625" style="30" customWidth="1"/>
    <col min="14353" max="14353" width="6.875" style="30" customWidth="1"/>
    <col min="14354" max="14592" width="3.125" style="30"/>
    <col min="14593" max="14593" width="3.625" style="30" customWidth="1"/>
    <col min="14594" max="14594" width="5.375" style="30" customWidth="1"/>
    <col min="14595" max="14595" width="7.125" style="30" customWidth="1"/>
    <col min="14596" max="14596" width="10.75" style="30" customWidth="1"/>
    <col min="14597" max="14597" width="4" style="30" customWidth="1"/>
    <col min="14598" max="14598" width="3.125" style="30" customWidth="1"/>
    <col min="14599" max="14599" width="12.875" style="30" customWidth="1"/>
    <col min="14600" max="14600" width="3.125" style="30" customWidth="1"/>
    <col min="14601" max="14601" width="12.875" style="30" customWidth="1"/>
    <col min="14602" max="14602" width="3.125" style="30" customWidth="1"/>
    <col min="14603" max="14603" width="12.875" style="30" customWidth="1"/>
    <col min="14604" max="14604" width="3.125" style="30" customWidth="1"/>
    <col min="14605" max="14605" width="3.875" style="30" customWidth="1"/>
    <col min="14606" max="14606" width="2.5" style="30" customWidth="1"/>
    <col min="14607" max="14607" width="5.75" style="30" customWidth="1"/>
    <col min="14608" max="14608" width="12.625" style="30" customWidth="1"/>
    <col min="14609" max="14609" width="6.875" style="30" customWidth="1"/>
    <col min="14610" max="14848" width="3.125" style="30"/>
    <col min="14849" max="14849" width="3.625" style="30" customWidth="1"/>
    <col min="14850" max="14850" width="5.375" style="30" customWidth="1"/>
    <col min="14851" max="14851" width="7.125" style="30" customWidth="1"/>
    <col min="14852" max="14852" width="10.75" style="30" customWidth="1"/>
    <col min="14853" max="14853" width="4" style="30" customWidth="1"/>
    <col min="14854" max="14854" width="3.125" style="30" customWidth="1"/>
    <col min="14855" max="14855" width="12.875" style="30" customWidth="1"/>
    <col min="14856" max="14856" width="3.125" style="30" customWidth="1"/>
    <col min="14857" max="14857" width="12.875" style="30" customWidth="1"/>
    <col min="14858" max="14858" width="3.125" style="30" customWidth="1"/>
    <col min="14859" max="14859" width="12.875" style="30" customWidth="1"/>
    <col min="14860" max="14860" width="3.125" style="30" customWidth="1"/>
    <col min="14861" max="14861" width="3.875" style="30" customWidth="1"/>
    <col min="14862" max="14862" width="2.5" style="30" customWidth="1"/>
    <col min="14863" max="14863" width="5.75" style="30" customWidth="1"/>
    <col min="14864" max="14864" width="12.625" style="30" customWidth="1"/>
    <col min="14865" max="14865" width="6.875" style="30" customWidth="1"/>
    <col min="14866" max="15104" width="3.125" style="30"/>
    <col min="15105" max="15105" width="3.625" style="30" customWidth="1"/>
    <col min="15106" max="15106" width="5.375" style="30" customWidth="1"/>
    <col min="15107" max="15107" width="7.125" style="30" customWidth="1"/>
    <col min="15108" max="15108" width="10.75" style="30" customWidth="1"/>
    <col min="15109" max="15109" width="4" style="30" customWidth="1"/>
    <col min="15110" max="15110" width="3.125" style="30" customWidth="1"/>
    <col min="15111" max="15111" width="12.875" style="30" customWidth="1"/>
    <col min="15112" max="15112" width="3.125" style="30" customWidth="1"/>
    <col min="15113" max="15113" width="12.875" style="30" customWidth="1"/>
    <col min="15114" max="15114" width="3.125" style="30" customWidth="1"/>
    <col min="15115" max="15115" width="12.875" style="30" customWidth="1"/>
    <col min="15116" max="15116" width="3.125" style="30" customWidth="1"/>
    <col min="15117" max="15117" width="3.875" style="30" customWidth="1"/>
    <col min="15118" max="15118" width="2.5" style="30" customWidth="1"/>
    <col min="15119" max="15119" width="5.75" style="30" customWidth="1"/>
    <col min="15120" max="15120" width="12.625" style="30" customWidth="1"/>
    <col min="15121" max="15121" width="6.875" style="30" customWidth="1"/>
    <col min="15122" max="15360" width="3.125" style="30"/>
    <col min="15361" max="15361" width="3.625" style="30" customWidth="1"/>
    <col min="15362" max="15362" width="5.375" style="30" customWidth="1"/>
    <col min="15363" max="15363" width="7.125" style="30" customWidth="1"/>
    <col min="15364" max="15364" width="10.75" style="30" customWidth="1"/>
    <col min="15365" max="15365" width="4" style="30" customWidth="1"/>
    <col min="15366" max="15366" width="3.125" style="30" customWidth="1"/>
    <col min="15367" max="15367" width="12.875" style="30" customWidth="1"/>
    <col min="15368" max="15368" width="3.125" style="30" customWidth="1"/>
    <col min="15369" max="15369" width="12.875" style="30" customWidth="1"/>
    <col min="15370" max="15370" width="3.125" style="30" customWidth="1"/>
    <col min="15371" max="15371" width="12.875" style="30" customWidth="1"/>
    <col min="15372" max="15372" width="3.125" style="30" customWidth="1"/>
    <col min="15373" max="15373" width="3.875" style="30" customWidth="1"/>
    <col min="15374" max="15374" width="2.5" style="30" customWidth="1"/>
    <col min="15375" max="15375" width="5.75" style="30" customWidth="1"/>
    <col min="15376" max="15376" width="12.625" style="30" customWidth="1"/>
    <col min="15377" max="15377" width="6.875" style="30" customWidth="1"/>
    <col min="15378" max="15616" width="3.125" style="30"/>
    <col min="15617" max="15617" width="3.625" style="30" customWidth="1"/>
    <col min="15618" max="15618" width="5.375" style="30" customWidth="1"/>
    <col min="15619" max="15619" width="7.125" style="30" customWidth="1"/>
    <col min="15620" max="15620" width="10.75" style="30" customWidth="1"/>
    <col min="15621" max="15621" width="4" style="30" customWidth="1"/>
    <col min="15622" max="15622" width="3.125" style="30" customWidth="1"/>
    <col min="15623" max="15623" width="12.875" style="30" customWidth="1"/>
    <col min="15624" max="15624" width="3.125" style="30" customWidth="1"/>
    <col min="15625" max="15625" width="12.875" style="30" customWidth="1"/>
    <col min="15626" max="15626" width="3.125" style="30" customWidth="1"/>
    <col min="15627" max="15627" width="12.875" style="30" customWidth="1"/>
    <col min="15628" max="15628" width="3.125" style="30" customWidth="1"/>
    <col min="15629" max="15629" width="3.875" style="30" customWidth="1"/>
    <col min="15630" max="15630" width="2.5" style="30" customWidth="1"/>
    <col min="15631" max="15631" width="5.75" style="30" customWidth="1"/>
    <col min="15632" max="15632" width="12.625" style="30" customWidth="1"/>
    <col min="15633" max="15633" width="6.875" style="30" customWidth="1"/>
    <col min="15634" max="15872" width="3.125" style="30"/>
    <col min="15873" max="15873" width="3.625" style="30" customWidth="1"/>
    <col min="15874" max="15874" width="5.375" style="30" customWidth="1"/>
    <col min="15875" max="15875" width="7.125" style="30" customWidth="1"/>
    <col min="15876" max="15876" width="10.75" style="30" customWidth="1"/>
    <col min="15877" max="15877" width="4" style="30" customWidth="1"/>
    <col min="15878" max="15878" width="3.125" style="30" customWidth="1"/>
    <col min="15879" max="15879" width="12.875" style="30" customWidth="1"/>
    <col min="15880" max="15880" width="3.125" style="30" customWidth="1"/>
    <col min="15881" max="15881" width="12.875" style="30" customWidth="1"/>
    <col min="15882" max="15882" width="3.125" style="30" customWidth="1"/>
    <col min="15883" max="15883" width="12.875" style="30" customWidth="1"/>
    <col min="15884" max="15884" width="3.125" style="30" customWidth="1"/>
    <col min="15885" max="15885" width="3.875" style="30" customWidth="1"/>
    <col min="15886" max="15886" width="2.5" style="30" customWidth="1"/>
    <col min="15887" max="15887" width="5.75" style="30" customWidth="1"/>
    <col min="15888" max="15888" width="12.625" style="30" customWidth="1"/>
    <col min="15889" max="15889" width="6.875" style="30" customWidth="1"/>
    <col min="15890" max="16128" width="3.125" style="30"/>
    <col min="16129" max="16129" width="3.625" style="30" customWidth="1"/>
    <col min="16130" max="16130" width="5.375" style="30" customWidth="1"/>
    <col min="16131" max="16131" width="7.125" style="30" customWidth="1"/>
    <col min="16132" max="16132" width="10.75" style="30" customWidth="1"/>
    <col min="16133" max="16133" width="4" style="30" customWidth="1"/>
    <col min="16134" max="16134" width="3.125" style="30" customWidth="1"/>
    <col min="16135" max="16135" width="12.875" style="30" customWidth="1"/>
    <col min="16136" max="16136" width="3.125" style="30" customWidth="1"/>
    <col min="16137" max="16137" width="12.875" style="30" customWidth="1"/>
    <col min="16138" max="16138" width="3.125" style="30" customWidth="1"/>
    <col min="16139" max="16139" width="12.875" style="30" customWidth="1"/>
    <col min="16140" max="16140" width="3.125" style="30" customWidth="1"/>
    <col min="16141" max="16141" width="3.875" style="30" customWidth="1"/>
    <col min="16142" max="16142" width="2.5" style="30" customWidth="1"/>
    <col min="16143" max="16143" width="5.75" style="30" customWidth="1"/>
    <col min="16144" max="16144" width="12.625" style="30" customWidth="1"/>
    <col min="16145" max="16145" width="6.875" style="30" customWidth="1"/>
    <col min="16146" max="16384" width="3.125" style="30"/>
  </cols>
  <sheetData>
    <row r="1" spans="1:20" ht="18" customHeight="1">
      <c r="A1" s="26" t="s">
        <v>444</v>
      </c>
      <c r="B1" s="27"/>
      <c r="C1" s="27"/>
      <c r="D1" s="28"/>
      <c r="E1" s="29"/>
      <c r="F1" s="28"/>
      <c r="G1" s="28"/>
      <c r="H1" s="28"/>
      <c r="I1" s="28"/>
      <c r="J1" s="28"/>
      <c r="K1" s="28"/>
      <c r="L1" s="28"/>
      <c r="M1" s="28"/>
      <c r="N1" s="28"/>
      <c r="P1" s="198" t="s">
        <v>241</v>
      </c>
      <c r="Q1" s="198"/>
      <c r="R1" s="28"/>
      <c r="S1" s="28"/>
    </row>
    <row r="2" spans="1:20" ht="13.5" customHeight="1">
      <c r="G2" s="31"/>
      <c r="K2" s="32" t="s">
        <v>242</v>
      </c>
      <c r="L2" s="183">
        <f>山口大学様式1_治験計画の概要!F1</f>
        <v>0</v>
      </c>
      <c r="M2" s="184"/>
      <c r="N2" s="184"/>
      <c r="O2" s="184"/>
      <c r="P2" s="184"/>
      <c r="Q2" s="185"/>
    </row>
    <row r="3" spans="1:20" ht="13.5" customHeight="1">
      <c r="A3" s="33"/>
      <c r="G3" s="31"/>
      <c r="K3" s="186" t="s">
        <v>243</v>
      </c>
      <c r="L3" s="183" t="s">
        <v>427</v>
      </c>
      <c r="M3" s="184"/>
      <c r="N3" s="184"/>
      <c r="O3" s="184"/>
      <c r="P3" s="184"/>
      <c r="Q3" s="185"/>
      <c r="R3" s="35"/>
    </row>
    <row r="4" spans="1:20" ht="13.5" customHeight="1">
      <c r="G4" s="31"/>
      <c r="K4" s="186"/>
      <c r="L4" s="183" t="s">
        <v>244</v>
      </c>
      <c r="M4" s="184"/>
      <c r="N4" s="184"/>
      <c r="O4" s="184"/>
      <c r="P4" s="184"/>
      <c r="Q4" s="185"/>
    </row>
    <row r="5" spans="1:20" ht="13.5" customHeight="1">
      <c r="G5" s="31"/>
      <c r="K5" s="186"/>
      <c r="L5" s="183" t="s">
        <v>245</v>
      </c>
      <c r="M5" s="184"/>
      <c r="N5" s="184"/>
      <c r="O5" s="184"/>
      <c r="P5" s="184"/>
      <c r="Q5" s="185"/>
    </row>
    <row r="6" spans="1:20" ht="13.5" customHeight="1">
      <c r="G6" s="31"/>
      <c r="K6" s="36"/>
      <c r="L6" s="37"/>
      <c r="M6" s="37"/>
      <c r="N6" s="37"/>
      <c r="O6" s="37"/>
      <c r="P6" s="37"/>
      <c r="Q6" s="37"/>
    </row>
    <row r="7" spans="1:20" ht="24.75" customHeight="1">
      <c r="A7" s="180" t="s">
        <v>426</v>
      </c>
      <c r="B7" s="180"/>
      <c r="C7" s="180"/>
      <c r="D7" s="180"/>
      <c r="E7" s="180"/>
      <c r="F7" s="180"/>
      <c r="G7" s="180"/>
      <c r="H7" s="180"/>
      <c r="I7" s="180"/>
      <c r="J7" s="180"/>
      <c r="K7" s="180"/>
      <c r="L7" s="180"/>
      <c r="M7" s="180"/>
      <c r="N7" s="180"/>
      <c r="O7" s="180"/>
      <c r="P7" s="180"/>
      <c r="Q7" s="180"/>
    </row>
    <row r="8" spans="1:20" ht="12.75" customHeight="1">
      <c r="A8" s="38"/>
      <c r="B8" s="38"/>
      <c r="C8" s="38"/>
      <c r="D8" s="38"/>
      <c r="E8" s="38"/>
      <c r="F8" s="38"/>
      <c r="G8" s="38"/>
      <c r="H8" s="38"/>
      <c r="I8" s="38"/>
      <c r="J8" s="38"/>
      <c r="K8" s="38"/>
      <c r="L8" s="38"/>
      <c r="M8" s="38"/>
      <c r="N8" s="38"/>
      <c r="O8" s="38"/>
      <c r="P8" s="38"/>
      <c r="Q8" s="38"/>
    </row>
    <row r="9" spans="1:20" ht="18.75" customHeight="1">
      <c r="A9" s="52" t="s">
        <v>246</v>
      </c>
      <c r="B9" s="39"/>
      <c r="C9" s="39"/>
    </row>
    <row r="10" spans="1:20" ht="2.25" customHeight="1">
      <c r="A10" s="52"/>
      <c r="B10" s="39"/>
      <c r="C10" s="39"/>
    </row>
    <row r="11" spans="1:20" ht="62.25" customHeight="1">
      <c r="A11" s="25"/>
      <c r="B11" s="136" t="s">
        <v>247</v>
      </c>
      <c r="C11" s="136"/>
      <c r="D11" s="136"/>
      <c r="E11" s="40" t="s">
        <v>248</v>
      </c>
      <c r="F11" s="181" t="s">
        <v>249</v>
      </c>
      <c r="G11" s="181"/>
      <c r="H11" s="181" t="s">
        <v>250</v>
      </c>
      <c r="I11" s="181"/>
      <c r="J11" s="181" t="s">
        <v>251</v>
      </c>
      <c r="K11" s="181"/>
      <c r="L11" s="181" t="s">
        <v>252</v>
      </c>
      <c r="M11" s="181"/>
      <c r="N11" s="181"/>
      <c r="O11" s="181"/>
      <c r="P11" s="21"/>
      <c r="Q11" s="40" t="s">
        <v>253</v>
      </c>
    </row>
    <row r="12" spans="1:20" ht="33" customHeight="1">
      <c r="A12" s="25" t="s">
        <v>254</v>
      </c>
      <c r="B12" s="135" t="s">
        <v>255</v>
      </c>
      <c r="C12" s="135"/>
      <c r="D12" s="135"/>
      <c r="E12" s="25">
        <v>4</v>
      </c>
      <c r="F12" s="188"/>
      <c r="G12" s="189"/>
      <c r="H12" s="41"/>
      <c r="I12" s="25" t="s">
        <v>256</v>
      </c>
      <c r="J12" s="41"/>
      <c r="K12" s="25" t="s">
        <v>257</v>
      </c>
      <c r="L12" s="161"/>
      <c r="M12" s="161"/>
      <c r="N12" s="161"/>
      <c r="O12" s="161"/>
      <c r="P12" s="53"/>
      <c r="Q12" s="42" t="str">
        <f>IF(H12="○",8,IF(J12="○",12,""))</f>
        <v/>
      </c>
    </row>
    <row r="13" spans="1:20" ht="35.25" customHeight="1">
      <c r="A13" s="25" t="s">
        <v>258</v>
      </c>
      <c r="B13" s="160" t="s">
        <v>259</v>
      </c>
      <c r="C13" s="160"/>
      <c r="D13" s="160"/>
      <c r="E13" s="25">
        <v>5</v>
      </c>
      <c r="F13" s="41"/>
      <c r="G13" s="21" t="s">
        <v>260</v>
      </c>
      <c r="H13" s="41"/>
      <c r="I13" s="21" t="s">
        <v>261</v>
      </c>
      <c r="J13" s="41"/>
      <c r="K13" s="21" t="s">
        <v>262</v>
      </c>
      <c r="L13" s="41"/>
      <c r="M13" s="169" t="s">
        <v>263</v>
      </c>
      <c r="N13" s="170"/>
      <c r="O13" s="171"/>
      <c r="P13" s="53"/>
      <c r="Q13" s="42" t="str">
        <f>IF(F13="○",5,IF(H13="○",10,IF(J13="○",15,IF(L13="○",25,""))))</f>
        <v/>
      </c>
      <c r="T13" s="33"/>
    </row>
    <row r="14" spans="1:20" ht="35.25" customHeight="1">
      <c r="A14" s="25" t="s">
        <v>264</v>
      </c>
      <c r="B14" s="135" t="s">
        <v>265</v>
      </c>
      <c r="C14" s="135"/>
      <c r="D14" s="135"/>
      <c r="E14" s="54">
        <v>5</v>
      </c>
      <c r="F14" s="55"/>
      <c r="G14" s="54" t="s">
        <v>266</v>
      </c>
      <c r="H14" s="55"/>
      <c r="I14" s="54" t="s">
        <v>267</v>
      </c>
      <c r="J14" s="55"/>
      <c r="K14" s="54" t="s">
        <v>268</v>
      </c>
      <c r="L14" s="55"/>
      <c r="M14" s="194" t="s">
        <v>269</v>
      </c>
      <c r="N14" s="195"/>
      <c r="O14" s="196"/>
      <c r="P14" s="53"/>
      <c r="Q14" s="56" t="str">
        <f>IF(F14="○",5,IF(H14="○",10,IF(J14="○",15,IF(L14="○",25,""))))</f>
        <v/>
      </c>
      <c r="T14" s="33"/>
    </row>
    <row r="15" spans="1:20" ht="27.75" customHeight="1">
      <c r="A15" s="165" t="s">
        <v>270</v>
      </c>
      <c r="B15" s="165"/>
      <c r="C15" s="165"/>
      <c r="D15" s="165"/>
      <c r="E15" s="166" t="s">
        <v>271</v>
      </c>
      <c r="F15" s="167"/>
      <c r="G15" s="167"/>
      <c r="H15" s="167"/>
      <c r="I15" s="167"/>
      <c r="J15" s="167"/>
      <c r="K15" s="167"/>
      <c r="L15" s="167"/>
      <c r="M15" s="167"/>
      <c r="N15" s="167"/>
      <c r="O15" s="167"/>
      <c r="P15" s="168"/>
      <c r="Q15" s="42" t="str">
        <f>IF(SUM(Q12:Q14)=0,"",SUM(Q12:Q14))</f>
        <v/>
      </c>
    </row>
    <row r="16" spans="1:20" ht="21" customHeight="1">
      <c r="B16" s="33" t="s">
        <v>272</v>
      </c>
      <c r="D16" s="33"/>
      <c r="Q16" s="57"/>
    </row>
    <row r="17" spans="1:32" ht="21" customHeight="1">
      <c r="B17" s="33"/>
      <c r="D17" s="33"/>
      <c r="Q17" s="57"/>
    </row>
    <row r="18" spans="1:32" ht="22.5" customHeight="1">
      <c r="A18" s="197" t="s">
        <v>273</v>
      </c>
      <c r="B18" s="197"/>
      <c r="C18" s="197"/>
      <c r="D18" s="197"/>
      <c r="E18" s="197"/>
      <c r="F18" s="197"/>
      <c r="G18" s="197"/>
      <c r="H18" s="197"/>
      <c r="I18" s="197"/>
      <c r="J18" s="197"/>
      <c r="K18" s="197"/>
      <c r="L18" s="197"/>
      <c r="M18" s="197"/>
      <c r="N18" s="197"/>
      <c r="O18" s="197"/>
      <c r="P18" s="197"/>
      <c r="Q18" s="197"/>
    </row>
    <row r="19" spans="1:32" ht="2.25" customHeight="1">
      <c r="A19" s="58"/>
      <c r="B19" s="58"/>
      <c r="C19" s="58"/>
      <c r="D19" s="58"/>
      <c r="E19" s="58"/>
      <c r="F19" s="58"/>
      <c r="G19" s="58"/>
      <c r="H19" s="58"/>
      <c r="I19" s="58"/>
      <c r="J19" s="58"/>
      <c r="K19" s="58"/>
      <c r="L19" s="58"/>
      <c r="M19" s="58"/>
      <c r="N19" s="58"/>
      <c r="O19" s="58"/>
      <c r="P19" s="58"/>
      <c r="Q19" s="58"/>
    </row>
    <row r="20" spans="1:32" ht="62.25" customHeight="1">
      <c r="A20" s="25"/>
      <c r="B20" s="136" t="s">
        <v>247</v>
      </c>
      <c r="C20" s="136"/>
      <c r="D20" s="136"/>
      <c r="E20" s="40" t="s">
        <v>248</v>
      </c>
      <c r="F20" s="181" t="s">
        <v>249</v>
      </c>
      <c r="G20" s="181"/>
      <c r="H20" s="181" t="s">
        <v>250</v>
      </c>
      <c r="I20" s="181"/>
      <c r="J20" s="181" t="s">
        <v>251</v>
      </c>
      <c r="K20" s="181"/>
      <c r="L20" s="181" t="s">
        <v>252</v>
      </c>
      <c r="M20" s="181"/>
      <c r="N20" s="181"/>
      <c r="O20" s="181"/>
      <c r="P20" s="21"/>
      <c r="Q20" s="40" t="s">
        <v>253</v>
      </c>
    </row>
    <row r="21" spans="1:32" ht="27" customHeight="1">
      <c r="A21" s="25" t="s">
        <v>274</v>
      </c>
      <c r="B21" s="160" t="s">
        <v>275</v>
      </c>
      <c r="C21" s="160"/>
      <c r="D21" s="160"/>
      <c r="E21" s="25">
        <v>2</v>
      </c>
      <c r="F21" s="41"/>
      <c r="G21" s="21" t="s">
        <v>276</v>
      </c>
      <c r="H21" s="41"/>
      <c r="I21" s="21">
        <v>3</v>
      </c>
      <c r="J21" s="41"/>
      <c r="K21" s="21">
        <v>4</v>
      </c>
      <c r="L21" s="41"/>
      <c r="M21" s="169" t="s">
        <v>277</v>
      </c>
      <c r="N21" s="170"/>
      <c r="O21" s="171"/>
      <c r="P21" s="59"/>
      <c r="Q21" s="42" t="str">
        <f>IF(F21="○",2,IF(H21="○",4,IF(J21="○",6,IF(L21="○",10,""))))</f>
        <v/>
      </c>
      <c r="T21" s="33"/>
    </row>
    <row r="22" spans="1:32" ht="27" customHeight="1">
      <c r="A22" s="25" t="s">
        <v>278</v>
      </c>
      <c r="B22" s="160" t="s">
        <v>279</v>
      </c>
      <c r="C22" s="160"/>
      <c r="D22" s="160"/>
      <c r="E22" s="25">
        <v>2</v>
      </c>
      <c r="F22" s="41"/>
      <c r="G22" s="21" t="s">
        <v>280</v>
      </c>
      <c r="H22" s="41"/>
      <c r="I22" s="21" t="s">
        <v>281</v>
      </c>
      <c r="J22" s="41"/>
      <c r="K22" s="21" t="s">
        <v>282</v>
      </c>
      <c r="L22" s="188"/>
      <c r="M22" s="190"/>
      <c r="N22" s="190"/>
      <c r="O22" s="189"/>
      <c r="P22" s="59"/>
      <c r="Q22" s="42" t="str">
        <f>IF(F22="○",2,IF(H22="○",4,IF(J22="○",6,"")))</f>
        <v/>
      </c>
      <c r="T22" s="33"/>
    </row>
    <row r="23" spans="1:32" ht="27" customHeight="1">
      <c r="A23" s="25" t="s">
        <v>278</v>
      </c>
      <c r="B23" s="160" t="s">
        <v>283</v>
      </c>
      <c r="C23" s="160"/>
      <c r="D23" s="160"/>
      <c r="E23" s="25">
        <v>6</v>
      </c>
      <c r="F23" s="41"/>
      <c r="G23" s="21" t="s">
        <v>284</v>
      </c>
      <c r="H23" s="188"/>
      <c r="I23" s="189"/>
      <c r="J23" s="188"/>
      <c r="K23" s="189"/>
      <c r="L23" s="188"/>
      <c r="M23" s="190"/>
      <c r="N23" s="190"/>
      <c r="O23" s="189"/>
      <c r="P23" s="60"/>
      <c r="Q23" s="42" t="str">
        <f>IF(F23="○",6,"")</f>
        <v/>
      </c>
      <c r="T23" s="33"/>
    </row>
    <row r="24" spans="1:32" ht="27" customHeight="1">
      <c r="A24" s="25" t="s">
        <v>285</v>
      </c>
      <c r="B24" s="160" t="s">
        <v>286</v>
      </c>
      <c r="C24" s="160"/>
      <c r="D24" s="160"/>
      <c r="E24" s="25">
        <v>2</v>
      </c>
      <c r="F24" s="41"/>
      <c r="G24" s="21" t="s">
        <v>287</v>
      </c>
      <c r="H24" s="41"/>
      <c r="I24" s="21" t="s">
        <v>288</v>
      </c>
      <c r="J24" s="188"/>
      <c r="K24" s="189"/>
      <c r="L24" s="41"/>
      <c r="M24" s="191" t="s">
        <v>289</v>
      </c>
      <c r="N24" s="192"/>
      <c r="O24" s="193"/>
      <c r="P24" s="59"/>
      <c r="Q24" s="42">
        <f>IF(F24="○",2,0)+IF(H24="○",4,0)+IF(L24="○",10,0)</f>
        <v>0</v>
      </c>
      <c r="T24" s="33"/>
    </row>
    <row r="25" spans="1:32" ht="27" customHeight="1">
      <c r="A25" s="25" t="s">
        <v>290</v>
      </c>
      <c r="B25" s="160" t="s">
        <v>291</v>
      </c>
      <c r="C25" s="160"/>
      <c r="D25" s="160"/>
      <c r="E25" s="25">
        <v>2</v>
      </c>
      <c r="F25" s="41"/>
      <c r="G25" s="49" t="s">
        <v>292</v>
      </c>
      <c r="H25" s="41"/>
      <c r="I25" s="49" t="s">
        <v>293</v>
      </c>
      <c r="J25" s="41"/>
      <c r="K25" s="49" t="s">
        <v>294</v>
      </c>
      <c r="L25" s="188"/>
      <c r="M25" s="190"/>
      <c r="N25" s="190"/>
      <c r="O25" s="189"/>
      <c r="P25" s="59"/>
      <c r="Q25" s="42">
        <f>IF(F25="○",2,0)+IF(H25="○",4,0)+IF(J25="○",6,0)</f>
        <v>0</v>
      </c>
      <c r="T25" s="33"/>
    </row>
    <row r="26" spans="1:32" ht="27" customHeight="1">
      <c r="A26" s="25" t="s">
        <v>295</v>
      </c>
      <c r="B26" s="160" t="s">
        <v>296</v>
      </c>
      <c r="C26" s="160"/>
      <c r="D26" s="160"/>
      <c r="E26" s="25">
        <v>15</v>
      </c>
      <c r="F26" s="41"/>
      <c r="G26" s="21" t="s">
        <v>297</v>
      </c>
      <c r="H26" s="188"/>
      <c r="I26" s="189"/>
      <c r="J26" s="188"/>
      <c r="K26" s="189"/>
      <c r="L26" s="188"/>
      <c r="M26" s="190"/>
      <c r="N26" s="190"/>
      <c r="O26" s="189"/>
      <c r="P26" s="59"/>
      <c r="Q26" s="42" t="str">
        <f>IF(F26="○",15,"")</f>
        <v/>
      </c>
      <c r="T26" s="33"/>
    </row>
    <row r="27" spans="1:32" ht="27" customHeight="1">
      <c r="A27" s="25" t="s">
        <v>298</v>
      </c>
      <c r="B27" s="160" t="s">
        <v>299</v>
      </c>
      <c r="C27" s="160"/>
      <c r="D27" s="160"/>
      <c r="E27" s="25">
        <v>4</v>
      </c>
      <c r="F27" s="188"/>
      <c r="G27" s="189"/>
      <c r="H27" s="188"/>
      <c r="I27" s="189"/>
      <c r="J27" s="41"/>
      <c r="K27" s="49" t="s">
        <v>300</v>
      </c>
      <c r="L27" s="41"/>
      <c r="M27" s="191" t="s">
        <v>301</v>
      </c>
      <c r="N27" s="192"/>
      <c r="O27" s="193"/>
      <c r="P27" s="59"/>
      <c r="Q27" s="42">
        <f>IF(J27="○",12,0)+IF(L27="○",20,0)</f>
        <v>0</v>
      </c>
      <c r="T27" s="33"/>
    </row>
    <row r="28" spans="1:32" ht="27" customHeight="1">
      <c r="A28" s="25" t="s">
        <v>302</v>
      </c>
      <c r="B28" s="160" t="s">
        <v>303</v>
      </c>
      <c r="C28" s="160"/>
      <c r="D28" s="160"/>
      <c r="E28" s="25">
        <v>20</v>
      </c>
      <c r="F28" s="41"/>
      <c r="G28" s="21" t="s">
        <v>304</v>
      </c>
      <c r="H28" s="188"/>
      <c r="I28" s="189"/>
      <c r="J28" s="188"/>
      <c r="K28" s="189"/>
      <c r="L28" s="188"/>
      <c r="M28" s="190"/>
      <c r="N28" s="190"/>
      <c r="O28" s="189"/>
      <c r="P28" s="59"/>
      <c r="Q28" s="42" t="str">
        <f>IF(F28="○",20,"")</f>
        <v/>
      </c>
      <c r="T28" s="33"/>
      <c r="AF28" s="28"/>
    </row>
    <row r="29" spans="1:32" ht="36" customHeight="1">
      <c r="A29" s="25" t="s">
        <v>305</v>
      </c>
      <c r="B29" s="160" t="s">
        <v>433</v>
      </c>
      <c r="C29" s="160"/>
      <c r="D29" s="160"/>
      <c r="E29" s="25">
        <v>1</v>
      </c>
      <c r="F29" s="50"/>
      <c r="G29" s="21" t="s">
        <v>306</v>
      </c>
      <c r="H29" s="50"/>
      <c r="I29" s="61" t="s">
        <v>307</v>
      </c>
      <c r="J29" s="50"/>
      <c r="K29" s="62" t="s">
        <v>308</v>
      </c>
      <c r="L29" s="188"/>
      <c r="M29" s="190"/>
      <c r="N29" s="190"/>
      <c r="O29" s="189"/>
      <c r="P29" s="59"/>
      <c r="Q29" s="42">
        <f>(F29*1)+(H29*2)+(J29*3)</f>
        <v>0</v>
      </c>
    </row>
    <row r="30" spans="1:32" ht="28.5" customHeight="1">
      <c r="A30" s="165" t="s">
        <v>270</v>
      </c>
      <c r="B30" s="165"/>
      <c r="C30" s="165"/>
      <c r="D30" s="165"/>
      <c r="E30" s="166" t="s">
        <v>309</v>
      </c>
      <c r="F30" s="167"/>
      <c r="G30" s="167"/>
      <c r="H30" s="167"/>
      <c r="I30" s="167"/>
      <c r="J30" s="167"/>
      <c r="K30" s="167"/>
      <c r="L30" s="167"/>
      <c r="M30" s="167"/>
      <c r="N30" s="167"/>
      <c r="O30" s="167"/>
      <c r="P30" s="168"/>
      <c r="Q30" s="42" t="str">
        <f>IF(SUM(Q21:Q29)=0,"",SUM(Q21:Q29))</f>
        <v/>
      </c>
    </row>
    <row r="31" spans="1:32" ht="20.25" customHeight="1">
      <c r="B31" s="33" t="s">
        <v>310</v>
      </c>
    </row>
    <row r="32" spans="1:32">
      <c r="B32" s="41"/>
      <c r="C32" s="33" t="s">
        <v>311</v>
      </c>
    </row>
    <row r="33" spans="2:17">
      <c r="B33" s="50"/>
      <c r="C33" s="33" t="s">
        <v>312</v>
      </c>
    </row>
    <row r="34" spans="2:17">
      <c r="B34" s="28"/>
      <c r="C34" s="33"/>
    </row>
    <row r="35" spans="2:17" ht="33" customHeight="1">
      <c r="B35" s="187" t="s">
        <v>445</v>
      </c>
      <c r="C35" s="187"/>
      <c r="D35" s="187"/>
      <c r="E35" s="187"/>
      <c r="F35" s="187"/>
      <c r="G35" s="187"/>
      <c r="H35" s="187"/>
      <c r="I35" s="187"/>
      <c r="J35" s="187"/>
      <c r="K35" s="187"/>
      <c r="L35" s="187"/>
      <c r="M35" s="187"/>
      <c r="N35" s="187"/>
      <c r="O35" s="187"/>
      <c r="P35" s="187"/>
      <c r="Q35" s="187"/>
    </row>
    <row r="36" spans="2:17">
      <c r="B36" s="28"/>
      <c r="C36" s="33"/>
    </row>
    <row r="37" spans="2:17">
      <c r="B37" s="28" t="s">
        <v>313</v>
      </c>
      <c r="C37" s="33"/>
    </row>
    <row r="38" spans="2:17">
      <c r="B38" s="28"/>
      <c r="C38" s="33"/>
    </row>
    <row r="39" spans="2:17">
      <c r="B39" s="28"/>
      <c r="C39" s="33"/>
    </row>
    <row r="40" spans="2:17">
      <c r="B40" s="28"/>
      <c r="C40" s="33"/>
    </row>
    <row r="41" spans="2:17">
      <c r="B41" s="28"/>
      <c r="C41" s="33"/>
    </row>
    <row r="42" spans="2:17">
      <c r="B42" s="31"/>
      <c r="C42" s="33"/>
    </row>
    <row r="43" spans="2:17">
      <c r="B43" s="31"/>
      <c r="C43" s="33"/>
    </row>
    <row r="44" spans="2:17">
      <c r="B44" s="31"/>
      <c r="C44" s="33"/>
    </row>
    <row r="45" spans="2:17">
      <c r="C45" s="33"/>
    </row>
    <row r="46" spans="2:17">
      <c r="C46" s="33"/>
    </row>
    <row r="47" spans="2:17">
      <c r="B47" s="31"/>
      <c r="C47" s="33"/>
    </row>
  </sheetData>
  <mergeCells count="57">
    <mergeCell ref="P1:Q1"/>
    <mergeCell ref="L2:Q2"/>
    <mergeCell ref="K3:K5"/>
    <mergeCell ref="L3:Q3"/>
    <mergeCell ref="L4:Q4"/>
    <mergeCell ref="L5:Q5"/>
    <mergeCell ref="B12:D12"/>
    <mergeCell ref="F12:G12"/>
    <mergeCell ref="L12:O12"/>
    <mergeCell ref="B13:D13"/>
    <mergeCell ref="M13:O13"/>
    <mergeCell ref="A7:Q7"/>
    <mergeCell ref="B11:D11"/>
    <mergeCell ref="F11:G11"/>
    <mergeCell ref="H11:I11"/>
    <mergeCell ref="J11:K11"/>
    <mergeCell ref="L11:O11"/>
    <mergeCell ref="B21:D21"/>
    <mergeCell ref="M21:O21"/>
    <mergeCell ref="B22:D22"/>
    <mergeCell ref="L22:O22"/>
    <mergeCell ref="B14:D14"/>
    <mergeCell ref="M14:O14"/>
    <mergeCell ref="A15:D15"/>
    <mergeCell ref="E15:P15"/>
    <mergeCell ref="A18:Q18"/>
    <mergeCell ref="B20:D20"/>
    <mergeCell ref="F20:G20"/>
    <mergeCell ref="H20:I20"/>
    <mergeCell ref="J20:K20"/>
    <mergeCell ref="L20:O20"/>
    <mergeCell ref="B23:D23"/>
    <mergeCell ref="H23:I23"/>
    <mergeCell ref="J23:K23"/>
    <mergeCell ref="L23:O23"/>
    <mergeCell ref="L25:O25"/>
    <mergeCell ref="B24:D24"/>
    <mergeCell ref="J24:K24"/>
    <mergeCell ref="M24:O24"/>
    <mergeCell ref="B25:D25"/>
    <mergeCell ref="B27:D27"/>
    <mergeCell ref="F27:G27"/>
    <mergeCell ref="H27:I27"/>
    <mergeCell ref="M27:O27"/>
    <mergeCell ref="B26:D26"/>
    <mergeCell ref="H26:I26"/>
    <mergeCell ref="J26:K26"/>
    <mergeCell ref="L26:O26"/>
    <mergeCell ref="A30:D30"/>
    <mergeCell ref="E30:P30"/>
    <mergeCell ref="B35:Q35"/>
    <mergeCell ref="B28:D28"/>
    <mergeCell ref="H28:I28"/>
    <mergeCell ref="J28:K28"/>
    <mergeCell ref="L28:O28"/>
    <mergeCell ref="B29:D29"/>
    <mergeCell ref="L29:O29"/>
  </mergeCells>
  <phoneticPr fontId="3"/>
  <pageMargins left="0.7" right="0.7" top="0.75" bottom="0.75" header="0.3" footer="0.3"/>
  <pageSetup paperSize="9" scale="71" fitToHeight="0" orientation="portrait" r:id="rId1"/>
  <extLst>
    <ext xmlns:x14="http://schemas.microsoft.com/office/spreadsheetml/2009/9/main" uri="{CCE6A557-97BC-4b89-ADB6-D9C93CAAB3DF}">
      <x14:dataValidations xmlns:xm="http://schemas.microsoft.com/office/excel/2006/main" count="1">
        <x14:dataValidation type="list" allowBlank="1" xr:uid="{00000000-0002-0000-0200-000000000000}">
          <x14:formula1>
            <xm:f>"○"</xm:f>
          </x14:formula1>
          <xm:sqref>F13:F14 JB13:JB14 SX13:SX14 ACT13:ACT14 AMP13:AMP14 AWL13:AWL14 BGH13:BGH14 BQD13:BQD14 BZZ13:BZZ14 CJV13:CJV14 CTR13:CTR14 DDN13:DDN14 DNJ13:DNJ14 DXF13:DXF14 EHB13:EHB14 EQX13:EQX14 FAT13:FAT14 FKP13:FKP14 FUL13:FUL14 GEH13:GEH14 GOD13:GOD14 GXZ13:GXZ14 HHV13:HHV14 HRR13:HRR14 IBN13:IBN14 ILJ13:ILJ14 IVF13:IVF14 JFB13:JFB14 JOX13:JOX14 JYT13:JYT14 KIP13:KIP14 KSL13:KSL14 LCH13:LCH14 LMD13:LMD14 LVZ13:LVZ14 MFV13:MFV14 MPR13:MPR14 MZN13:MZN14 NJJ13:NJJ14 NTF13:NTF14 ODB13:ODB14 OMX13:OMX14 OWT13:OWT14 PGP13:PGP14 PQL13:PQL14 QAH13:QAH14 QKD13:QKD14 QTZ13:QTZ14 RDV13:RDV14 RNR13:RNR14 RXN13:RXN14 SHJ13:SHJ14 SRF13:SRF14 TBB13:TBB14 TKX13:TKX14 TUT13:TUT14 UEP13:UEP14 UOL13:UOL14 UYH13:UYH14 VID13:VID14 VRZ13:VRZ14 WBV13:WBV14 WLR13:WLR14 WVN13:WVN14 F65549:F65550 JB65549:JB65550 SX65549:SX65550 ACT65549:ACT65550 AMP65549:AMP65550 AWL65549:AWL65550 BGH65549:BGH65550 BQD65549:BQD65550 BZZ65549:BZZ65550 CJV65549:CJV65550 CTR65549:CTR65550 DDN65549:DDN65550 DNJ65549:DNJ65550 DXF65549:DXF65550 EHB65549:EHB65550 EQX65549:EQX65550 FAT65549:FAT65550 FKP65549:FKP65550 FUL65549:FUL65550 GEH65549:GEH65550 GOD65549:GOD65550 GXZ65549:GXZ65550 HHV65549:HHV65550 HRR65549:HRR65550 IBN65549:IBN65550 ILJ65549:ILJ65550 IVF65549:IVF65550 JFB65549:JFB65550 JOX65549:JOX65550 JYT65549:JYT65550 KIP65549:KIP65550 KSL65549:KSL65550 LCH65549:LCH65550 LMD65549:LMD65550 LVZ65549:LVZ65550 MFV65549:MFV65550 MPR65549:MPR65550 MZN65549:MZN65550 NJJ65549:NJJ65550 NTF65549:NTF65550 ODB65549:ODB65550 OMX65549:OMX65550 OWT65549:OWT65550 PGP65549:PGP65550 PQL65549:PQL65550 QAH65549:QAH65550 QKD65549:QKD65550 QTZ65549:QTZ65550 RDV65549:RDV65550 RNR65549:RNR65550 RXN65549:RXN65550 SHJ65549:SHJ65550 SRF65549:SRF65550 TBB65549:TBB65550 TKX65549:TKX65550 TUT65549:TUT65550 UEP65549:UEP65550 UOL65549:UOL65550 UYH65549:UYH65550 VID65549:VID65550 VRZ65549:VRZ65550 WBV65549:WBV65550 WLR65549:WLR65550 WVN65549:WVN65550 F131085:F131086 JB131085:JB131086 SX131085:SX131086 ACT131085:ACT131086 AMP131085:AMP131086 AWL131085:AWL131086 BGH131085:BGH131086 BQD131085:BQD131086 BZZ131085:BZZ131086 CJV131085:CJV131086 CTR131085:CTR131086 DDN131085:DDN131086 DNJ131085:DNJ131086 DXF131085:DXF131086 EHB131085:EHB131086 EQX131085:EQX131086 FAT131085:FAT131086 FKP131085:FKP131086 FUL131085:FUL131086 GEH131085:GEH131086 GOD131085:GOD131086 GXZ131085:GXZ131086 HHV131085:HHV131086 HRR131085:HRR131086 IBN131085:IBN131086 ILJ131085:ILJ131086 IVF131085:IVF131086 JFB131085:JFB131086 JOX131085:JOX131086 JYT131085:JYT131086 KIP131085:KIP131086 KSL131085:KSL131086 LCH131085:LCH131086 LMD131085:LMD131086 LVZ131085:LVZ131086 MFV131085:MFV131086 MPR131085:MPR131086 MZN131085:MZN131086 NJJ131085:NJJ131086 NTF131085:NTF131086 ODB131085:ODB131086 OMX131085:OMX131086 OWT131085:OWT131086 PGP131085:PGP131086 PQL131085:PQL131086 QAH131085:QAH131086 QKD131085:QKD131086 QTZ131085:QTZ131086 RDV131085:RDV131086 RNR131085:RNR131086 RXN131085:RXN131086 SHJ131085:SHJ131086 SRF131085:SRF131086 TBB131085:TBB131086 TKX131085:TKX131086 TUT131085:TUT131086 UEP131085:UEP131086 UOL131085:UOL131086 UYH131085:UYH131086 VID131085:VID131086 VRZ131085:VRZ131086 WBV131085:WBV131086 WLR131085:WLR131086 WVN131085:WVN131086 F196621:F196622 JB196621:JB196622 SX196621:SX196622 ACT196621:ACT196622 AMP196621:AMP196622 AWL196621:AWL196622 BGH196621:BGH196622 BQD196621:BQD196622 BZZ196621:BZZ196622 CJV196621:CJV196622 CTR196621:CTR196622 DDN196621:DDN196622 DNJ196621:DNJ196622 DXF196621:DXF196622 EHB196621:EHB196622 EQX196621:EQX196622 FAT196621:FAT196622 FKP196621:FKP196622 FUL196621:FUL196622 GEH196621:GEH196622 GOD196621:GOD196622 GXZ196621:GXZ196622 HHV196621:HHV196622 HRR196621:HRR196622 IBN196621:IBN196622 ILJ196621:ILJ196622 IVF196621:IVF196622 JFB196621:JFB196622 JOX196621:JOX196622 JYT196621:JYT196622 KIP196621:KIP196622 KSL196621:KSL196622 LCH196621:LCH196622 LMD196621:LMD196622 LVZ196621:LVZ196622 MFV196621:MFV196622 MPR196621:MPR196622 MZN196621:MZN196622 NJJ196621:NJJ196622 NTF196621:NTF196622 ODB196621:ODB196622 OMX196621:OMX196622 OWT196621:OWT196622 PGP196621:PGP196622 PQL196621:PQL196622 QAH196621:QAH196622 QKD196621:QKD196622 QTZ196621:QTZ196622 RDV196621:RDV196622 RNR196621:RNR196622 RXN196621:RXN196622 SHJ196621:SHJ196622 SRF196621:SRF196622 TBB196621:TBB196622 TKX196621:TKX196622 TUT196621:TUT196622 UEP196621:UEP196622 UOL196621:UOL196622 UYH196621:UYH196622 VID196621:VID196622 VRZ196621:VRZ196622 WBV196621:WBV196622 WLR196621:WLR196622 WVN196621:WVN196622 F262157:F262158 JB262157:JB262158 SX262157:SX262158 ACT262157:ACT262158 AMP262157:AMP262158 AWL262157:AWL262158 BGH262157:BGH262158 BQD262157:BQD262158 BZZ262157:BZZ262158 CJV262157:CJV262158 CTR262157:CTR262158 DDN262157:DDN262158 DNJ262157:DNJ262158 DXF262157:DXF262158 EHB262157:EHB262158 EQX262157:EQX262158 FAT262157:FAT262158 FKP262157:FKP262158 FUL262157:FUL262158 GEH262157:GEH262158 GOD262157:GOD262158 GXZ262157:GXZ262158 HHV262157:HHV262158 HRR262157:HRR262158 IBN262157:IBN262158 ILJ262157:ILJ262158 IVF262157:IVF262158 JFB262157:JFB262158 JOX262157:JOX262158 JYT262157:JYT262158 KIP262157:KIP262158 KSL262157:KSL262158 LCH262157:LCH262158 LMD262157:LMD262158 LVZ262157:LVZ262158 MFV262157:MFV262158 MPR262157:MPR262158 MZN262157:MZN262158 NJJ262157:NJJ262158 NTF262157:NTF262158 ODB262157:ODB262158 OMX262157:OMX262158 OWT262157:OWT262158 PGP262157:PGP262158 PQL262157:PQL262158 QAH262157:QAH262158 QKD262157:QKD262158 QTZ262157:QTZ262158 RDV262157:RDV262158 RNR262157:RNR262158 RXN262157:RXN262158 SHJ262157:SHJ262158 SRF262157:SRF262158 TBB262157:TBB262158 TKX262157:TKX262158 TUT262157:TUT262158 UEP262157:UEP262158 UOL262157:UOL262158 UYH262157:UYH262158 VID262157:VID262158 VRZ262157:VRZ262158 WBV262157:WBV262158 WLR262157:WLR262158 WVN262157:WVN262158 F327693:F327694 JB327693:JB327694 SX327693:SX327694 ACT327693:ACT327694 AMP327693:AMP327694 AWL327693:AWL327694 BGH327693:BGH327694 BQD327693:BQD327694 BZZ327693:BZZ327694 CJV327693:CJV327694 CTR327693:CTR327694 DDN327693:DDN327694 DNJ327693:DNJ327694 DXF327693:DXF327694 EHB327693:EHB327694 EQX327693:EQX327694 FAT327693:FAT327694 FKP327693:FKP327694 FUL327693:FUL327694 GEH327693:GEH327694 GOD327693:GOD327694 GXZ327693:GXZ327694 HHV327693:HHV327694 HRR327693:HRR327694 IBN327693:IBN327694 ILJ327693:ILJ327694 IVF327693:IVF327694 JFB327693:JFB327694 JOX327693:JOX327694 JYT327693:JYT327694 KIP327693:KIP327694 KSL327693:KSL327694 LCH327693:LCH327694 LMD327693:LMD327694 LVZ327693:LVZ327694 MFV327693:MFV327694 MPR327693:MPR327694 MZN327693:MZN327694 NJJ327693:NJJ327694 NTF327693:NTF327694 ODB327693:ODB327694 OMX327693:OMX327694 OWT327693:OWT327694 PGP327693:PGP327694 PQL327693:PQL327694 QAH327693:QAH327694 QKD327693:QKD327694 QTZ327693:QTZ327694 RDV327693:RDV327694 RNR327693:RNR327694 RXN327693:RXN327694 SHJ327693:SHJ327694 SRF327693:SRF327694 TBB327693:TBB327694 TKX327693:TKX327694 TUT327693:TUT327694 UEP327693:UEP327694 UOL327693:UOL327694 UYH327693:UYH327694 VID327693:VID327694 VRZ327693:VRZ327694 WBV327693:WBV327694 WLR327693:WLR327694 WVN327693:WVN327694 F393229:F393230 JB393229:JB393230 SX393229:SX393230 ACT393229:ACT393230 AMP393229:AMP393230 AWL393229:AWL393230 BGH393229:BGH393230 BQD393229:BQD393230 BZZ393229:BZZ393230 CJV393229:CJV393230 CTR393229:CTR393230 DDN393229:DDN393230 DNJ393229:DNJ393230 DXF393229:DXF393230 EHB393229:EHB393230 EQX393229:EQX393230 FAT393229:FAT393230 FKP393229:FKP393230 FUL393229:FUL393230 GEH393229:GEH393230 GOD393229:GOD393230 GXZ393229:GXZ393230 HHV393229:HHV393230 HRR393229:HRR393230 IBN393229:IBN393230 ILJ393229:ILJ393230 IVF393229:IVF393230 JFB393229:JFB393230 JOX393229:JOX393230 JYT393229:JYT393230 KIP393229:KIP393230 KSL393229:KSL393230 LCH393229:LCH393230 LMD393229:LMD393230 LVZ393229:LVZ393230 MFV393229:MFV393230 MPR393229:MPR393230 MZN393229:MZN393230 NJJ393229:NJJ393230 NTF393229:NTF393230 ODB393229:ODB393230 OMX393229:OMX393230 OWT393229:OWT393230 PGP393229:PGP393230 PQL393229:PQL393230 QAH393229:QAH393230 QKD393229:QKD393230 QTZ393229:QTZ393230 RDV393229:RDV393230 RNR393229:RNR393230 RXN393229:RXN393230 SHJ393229:SHJ393230 SRF393229:SRF393230 TBB393229:TBB393230 TKX393229:TKX393230 TUT393229:TUT393230 UEP393229:UEP393230 UOL393229:UOL393230 UYH393229:UYH393230 VID393229:VID393230 VRZ393229:VRZ393230 WBV393229:WBV393230 WLR393229:WLR393230 WVN393229:WVN393230 F458765:F458766 JB458765:JB458766 SX458765:SX458766 ACT458765:ACT458766 AMP458765:AMP458766 AWL458765:AWL458766 BGH458765:BGH458766 BQD458765:BQD458766 BZZ458765:BZZ458766 CJV458765:CJV458766 CTR458765:CTR458766 DDN458765:DDN458766 DNJ458765:DNJ458766 DXF458765:DXF458766 EHB458765:EHB458766 EQX458765:EQX458766 FAT458765:FAT458766 FKP458765:FKP458766 FUL458765:FUL458766 GEH458765:GEH458766 GOD458765:GOD458766 GXZ458765:GXZ458766 HHV458765:HHV458766 HRR458765:HRR458766 IBN458765:IBN458766 ILJ458765:ILJ458766 IVF458765:IVF458766 JFB458765:JFB458766 JOX458765:JOX458766 JYT458765:JYT458766 KIP458765:KIP458766 KSL458765:KSL458766 LCH458765:LCH458766 LMD458765:LMD458766 LVZ458765:LVZ458766 MFV458765:MFV458766 MPR458765:MPR458766 MZN458765:MZN458766 NJJ458765:NJJ458766 NTF458765:NTF458766 ODB458765:ODB458766 OMX458765:OMX458766 OWT458765:OWT458766 PGP458765:PGP458766 PQL458765:PQL458766 QAH458765:QAH458766 QKD458765:QKD458766 QTZ458765:QTZ458766 RDV458765:RDV458766 RNR458765:RNR458766 RXN458765:RXN458766 SHJ458765:SHJ458766 SRF458765:SRF458766 TBB458765:TBB458766 TKX458765:TKX458766 TUT458765:TUT458766 UEP458765:UEP458766 UOL458765:UOL458766 UYH458765:UYH458766 VID458765:VID458766 VRZ458765:VRZ458766 WBV458765:WBV458766 WLR458765:WLR458766 WVN458765:WVN458766 F524301:F524302 JB524301:JB524302 SX524301:SX524302 ACT524301:ACT524302 AMP524301:AMP524302 AWL524301:AWL524302 BGH524301:BGH524302 BQD524301:BQD524302 BZZ524301:BZZ524302 CJV524301:CJV524302 CTR524301:CTR524302 DDN524301:DDN524302 DNJ524301:DNJ524302 DXF524301:DXF524302 EHB524301:EHB524302 EQX524301:EQX524302 FAT524301:FAT524302 FKP524301:FKP524302 FUL524301:FUL524302 GEH524301:GEH524302 GOD524301:GOD524302 GXZ524301:GXZ524302 HHV524301:HHV524302 HRR524301:HRR524302 IBN524301:IBN524302 ILJ524301:ILJ524302 IVF524301:IVF524302 JFB524301:JFB524302 JOX524301:JOX524302 JYT524301:JYT524302 KIP524301:KIP524302 KSL524301:KSL524302 LCH524301:LCH524302 LMD524301:LMD524302 LVZ524301:LVZ524302 MFV524301:MFV524302 MPR524301:MPR524302 MZN524301:MZN524302 NJJ524301:NJJ524302 NTF524301:NTF524302 ODB524301:ODB524302 OMX524301:OMX524302 OWT524301:OWT524302 PGP524301:PGP524302 PQL524301:PQL524302 QAH524301:QAH524302 QKD524301:QKD524302 QTZ524301:QTZ524302 RDV524301:RDV524302 RNR524301:RNR524302 RXN524301:RXN524302 SHJ524301:SHJ524302 SRF524301:SRF524302 TBB524301:TBB524302 TKX524301:TKX524302 TUT524301:TUT524302 UEP524301:UEP524302 UOL524301:UOL524302 UYH524301:UYH524302 VID524301:VID524302 VRZ524301:VRZ524302 WBV524301:WBV524302 WLR524301:WLR524302 WVN524301:WVN524302 F589837:F589838 JB589837:JB589838 SX589837:SX589838 ACT589837:ACT589838 AMP589837:AMP589838 AWL589837:AWL589838 BGH589837:BGH589838 BQD589837:BQD589838 BZZ589837:BZZ589838 CJV589837:CJV589838 CTR589837:CTR589838 DDN589837:DDN589838 DNJ589837:DNJ589838 DXF589837:DXF589838 EHB589837:EHB589838 EQX589837:EQX589838 FAT589837:FAT589838 FKP589837:FKP589838 FUL589837:FUL589838 GEH589837:GEH589838 GOD589837:GOD589838 GXZ589837:GXZ589838 HHV589837:HHV589838 HRR589837:HRR589838 IBN589837:IBN589838 ILJ589837:ILJ589838 IVF589837:IVF589838 JFB589837:JFB589838 JOX589837:JOX589838 JYT589837:JYT589838 KIP589837:KIP589838 KSL589837:KSL589838 LCH589837:LCH589838 LMD589837:LMD589838 LVZ589837:LVZ589838 MFV589837:MFV589838 MPR589837:MPR589838 MZN589837:MZN589838 NJJ589837:NJJ589838 NTF589837:NTF589838 ODB589837:ODB589838 OMX589837:OMX589838 OWT589837:OWT589838 PGP589837:PGP589838 PQL589837:PQL589838 QAH589837:QAH589838 QKD589837:QKD589838 QTZ589837:QTZ589838 RDV589837:RDV589838 RNR589837:RNR589838 RXN589837:RXN589838 SHJ589837:SHJ589838 SRF589837:SRF589838 TBB589837:TBB589838 TKX589837:TKX589838 TUT589837:TUT589838 UEP589837:UEP589838 UOL589837:UOL589838 UYH589837:UYH589838 VID589837:VID589838 VRZ589837:VRZ589838 WBV589837:WBV589838 WLR589837:WLR589838 WVN589837:WVN589838 F655373:F655374 JB655373:JB655374 SX655373:SX655374 ACT655373:ACT655374 AMP655373:AMP655374 AWL655373:AWL655374 BGH655373:BGH655374 BQD655373:BQD655374 BZZ655373:BZZ655374 CJV655373:CJV655374 CTR655373:CTR655374 DDN655373:DDN655374 DNJ655373:DNJ655374 DXF655373:DXF655374 EHB655373:EHB655374 EQX655373:EQX655374 FAT655373:FAT655374 FKP655373:FKP655374 FUL655373:FUL655374 GEH655373:GEH655374 GOD655373:GOD655374 GXZ655373:GXZ655374 HHV655373:HHV655374 HRR655373:HRR655374 IBN655373:IBN655374 ILJ655373:ILJ655374 IVF655373:IVF655374 JFB655373:JFB655374 JOX655373:JOX655374 JYT655373:JYT655374 KIP655373:KIP655374 KSL655373:KSL655374 LCH655373:LCH655374 LMD655373:LMD655374 LVZ655373:LVZ655374 MFV655373:MFV655374 MPR655373:MPR655374 MZN655373:MZN655374 NJJ655373:NJJ655374 NTF655373:NTF655374 ODB655373:ODB655374 OMX655373:OMX655374 OWT655373:OWT655374 PGP655373:PGP655374 PQL655373:PQL655374 QAH655373:QAH655374 QKD655373:QKD655374 QTZ655373:QTZ655374 RDV655373:RDV655374 RNR655373:RNR655374 RXN655373:RXN655374 SHJ655373:SHJ655374 SRF655373:SRF655374 TBB655373:TBB655374 TKX655373:TKX655374 TUT655373:TUT655374 UEP655373:UEP655374 UOL655373:UOL655374 UYH655373:UYH655374 VID655373:VID655374 VRZ655373:VRZ655374 WBV655373:WBV655374 WLR655373:WLR655374 WVN655373:WVN655374 F720909:F720910 JB720909:JB720910 SX720909:SX720910 ACT720909:ACT720910 AMP720909:AMP720910 AWL720909:AWL720910 BGH720909:BGH720910 BQD720909:BQD720910 BZZ720909:BZZ720910 CJV720909:CJV720910 CTR720909:CTR720910 DDN720909:DDN720910 DNJ720909:DNJ720910 DXF720909:DXF720910 EHB720909:EHB720910 EQX720909:EQX720910 FAT720909:FAT720910 FKP720909:FKP720910 FUL720909:FUL720910 GEH720909:GEH720910 GOD720909:GOD720910 GXZ720909:GXZ720910 HHV720909:HHV720910 HRR720909:HRR720910 IBN720909:IBN720910 ILJ720909:ILJ720910 IVF720909:IVF720910 JFB720909:JFB720910 JOX720909:JOX720910 JYT720909:JYT720910 KIP720909:KIP720910 KSL720909:KSL720910 LCH720909:LCH720910 LMD720909:LMD720910 LVZ720909:LVZ720910 MFV720909:MFV720910 MPR720909:MPR720910 MZN720909:MZN720910 NJJ720909:NJJ720910 NTF720909:NTF720910 ODB720909:ODB720910 OMX720909:OMX720910 OWT720909:OWT720910 PGP720909:PGP720910 PQL720909:PQL720910 QAH720909:QAH720910 QKD720909:QKD720910 QTZ720909:QTZ720910 RDV720909:RDV720910 RNR720909:RNR720910 RXN720909:RXN720910 SHJ720909:SHJ720910 SRF720909:SRF720910 TBB720909:TBB720910 TKX720909:TKX720910 TUT720909:TUT720910 UEP720909:UEP720910 UOL720909:UOL720910 UYH720909:UYH720910 VID720909:VID720910 VRZ720909:VRZ720910 WBV720909:WBV720910 WLR720909:WLR720910 WVN720909:WVN720910 F786445:F786446 JB786445:JB786446 SX786445:SX786446 ACT786445:ACT786446 AMP786445:AMP786446 AWL786445:AWL786446 BGH786445:BGH786446 BQD786445:BQD786446 BZZ786445:BZZ786446 CJV786445:CJV786446 CTR786445:CTR786446 DDN786445:DDN786446 DNJ786445:DNJ786446 DXF786445:DXF786446 EHB786445:EHB786446 EQX786445:EQX786446 FAT786445:FAT786446 FKP786445:FKP786446 FUL786445:FUL786446 GEH786445:GEH786446 GOD786445:GOD786446 GXZ786445:GXZ786446 HHV786445:HHV786446 HRR786445:HRR786446 IBN786445:IBN786446 ILJ786445:ILJ786446 IVF786445:IVF786446 JFB786445:JFB786446 JOX786445:JOX786446 JYT786445:JYT786446 KIP786445:KIP786446 KSL786445:KSL786446 LCH786445:LCH786446 LMD786445:LMD786446 LVZ786445:LVZ786446 MFV786445:MFV786446 MPR786445:MPR786446 MZN786445:MZN786446 NJJ786445:NJJ786446 NTF786445:NTF786446 ODB786445:ODB786446 OMX786445:OMX786446 OWT786445:OWT786446 PGP786445:PGP786446 PQL786445:PQL786446 QAH786445:QAH786446 QKD786445:QKD786446 QTZ786445:QTZ786446 RDV786445:RDV786446 RNR786445:RNR786446 RXN786445:RXN786446 SHJ786445:SHJ786446 SRF786445:SRF786446 TBB786445:TBB786446 TKX786445:TKX786446 TUT786445:TUT786446 UEP786445:UEP786446 UOL786445:UOL786446 UYH786445:UYH786446 VID786445:VID786446 VRZ786445:VRZ786446 WBV786445:WBV786446 WLR786445:WLR786446 WVN786445:WVN786446 F851981:F851982 JB851981:JB851982 SX851981:SX851982 ACT851981:ACT851982 AMP851981:AMP851982 AWL851981:AWL851982 BGH851981:BGH851982 BQD851981:BQD851982 BZZ851981:BZZ851982 CJV851981:CJV851982 CTR851981:CTR851982 DDN851981:DDN851982 DNJ851981:DNJ851982 DXF851981:DXF851982 EHB851981:EHB851982 EQX851981:EQX851982 FAT851981:FAT851982 FKP851981:FKP851982 FUL851981:FUL851982 GEH851981:GEH851982 GOD851981:GOD851982 GXZ851981:GXZ851982 HHV851981:HHV851982 HRR851981:HRR851982 IBN851981:IBN851982 ILJ851981:ILJ851982 IVF851981:IVF851982 JFB851981:JFB851982 JOX851981:JOX851982 JYT851981:JYT851982 KIP851981:KIP851982 KSL851981:KSL851982 LCH851981:LCH851982 LMD851981:LMD851982 LVZ851981:LVZ851982 MFV851981:MFV851982 MPR851981:MPR851982 MZN851981:MZN851982 NJJ851981:NJJ851982 NTF851981:NTF851982 ODB851981:ODB851982 OMX851981:OMX851982 OWT851981:OWT851982 PGP851981:PGP851982 PQL851981:PQL851982 QAH851981:QAH851982 QKD851981:QKD851982 QTZ851981:QTZ851982 RDV851981:RDV851982 RNR851981:RNR851982 RXN851981:RXN851982 SHJ851981:SHJ851982 SRF851981:SRF851982 TBB851981:TBB851982 TKX851981:TKX851982 TUT851981:TUT851982 UEP851981:UEP851982 UOL851981:UOL851982 UYH851981:UYH851982 VID851981:VID851982 VRZ851981:VRZ851982 WBV851981:WBV851982 WLR851981:WLR851982 WVN851981:WVN851982 F917517:F917518 JB917517:JB917518 SX917517:SX917518 ACT917517:ACT917518 AMP917517:AMP917518 AWL917517:AWL917518 BGH917517:BGH917518 BQD917517:BQD917518 BZZ917517:BZZ917518 CJV917517:CJV917518 CTR917517:CTR917518 DDN917517:DDN917518 DNJ917517:DNJ917518 DXF917517:DXF917518 EHB917517:EHB917518 EQX917517:EQX917518 FAT917517:FAT917518 FKP917517:FKP917518 FUL917517:FUL917518 GEH917517:GEH917518 GOD917517:GOD917518 GXZ917517:GXZ917518 HHV917517:HHV917518 HRR917517:HRR917518 IBN917517:IBN917518 ILJ917517:ILJ917518 IVF917517:IVF917518 JFB917517:JFB917518 JOX917517:JOX917518 JYT917517:JYT917518 KIP917517:KIP917518 KSL917517:KSL917518 LCH917517:LCH917518 LMD917517:LMD917518 LVZ917517:LVZ917518 MFV917517:MFV917518 MPR917517:MPR917518 MZN917517:MZN917518 NJJ917517:NJJ917518 NTF917517:NTF917518 ODB917517:ODB917518 OMX917517:OMX917518 OWT917517:OWT917518 PGP917517:PGP917518 PQL917517:PQL917518 QAH917517:QAH917518 QKD917517:QKD917518 QTZ917517:QTZ917518 RDV917517:RDV917518 RNR917517:RNR917518 RXN917517:RXN917518 SHJ917517:SHJ917518 SRF917517:SRF917518 TBB917517:TBB917518 TKX917517:TKX917518 TUT917517:TUT917518 UEP917517:UEP917518 UOL917517:UOL917518 UYH917517:UYH917518 VID917517:VID917518 VRZ917517:VRZ917518 WBV917517:WBV917518 WLR917517:WLR917518 WVN917517:WVN917518 F983053:F983054 JB983053:JB983054 SX983053:SX983054 ACT983053:ACT983054 AMP983053:AMP983054 AWL983053:AWL983054 BGH983053:BGH983054 BQD983053:BQD983054 BZZ983053:BZZ983054 CJV983053:CJV983054 CTR983053:CTR983054 DDN983053:DDN983054 DNJ983053:DNJ983054 DXF983053:DXF983054 EHB983053:EHB983054 EQX983053:EQX983054 FAT983053:FAT983054 FKP983053:FKP983054 FUL983053:FUL983054 GEH983053:GEH983054 GOD983053:GOD983054 GXZ983053:GXZ983054 HHV983053:HHV983054 HRR983053:HRR983054 IBN983053:IBN983054 ILJ983053:ILJ983054 IVF983053:IVF983054 JFB983053:JFB983054 JOX983053:JOX983054 JYT983053:JYT983054 KIP983053:KIP983054 KSL983053:KSL983054 LCH983053:LCH983054 LMD983053:LMD983054 LVZ983053:LVZ983054 MFV983053:MFV983054 MPR983053:MPR983054 MZN983053:MZN983054 NJJ983053:NJJ983054 NTF983053:NTF983054 ODB983053:ODB983054 OMX983053:OMX983054 OWT983053:OWT983054 PGP983053:PGP983054 PQL983053:PQL983054 QAH983053:QAH983054 QKD983053:QKD983054 QTZ983053:QTZ983054 RDV983053:RDV983054 RNR983053:RNR983054 RXN983053:RXN983054 SHJ983053:SHJ983054 SRF983053:SRF983054 TBB983053:TBB983054 TKX983053:TKX983054 TUT983053:TUT983054 UEP983053:UEP983054 UOL983053:UOL983054 UYH983053:UYH983054 VID983053:VID983054 VRZ983053:VRZ983054 WBV983053:WBV983054 WLR983053:WLR983054 WVN983053:WVN983054 H12:H14 JD12:JD14 SZ12:SZ14 ACV12:ACV14 AMR12:AMR14 AWN12:AWN14 BGJ12:BGJ14 BQF12:BQF14 CAB12:CAB14 CJX12:CJX14 CTT12:CTT14 DDP12:DDP14 DNL12:DNL14 DXH12:DXH14 EHD12:EHD14 EQZ12:EQZ14 FAV12:FAV14 FKR12:FKR14 FUN12:FUN14 GEJ12:GEJ14 GOF12:GOF14 GYB12:GYB14 HHX12:HHX14 HRT12:HRT14 IBP12:IBP14 ILL12:ILL14 IVH12:IVH14 JFD12:JFD14 JOZ12:JOZ14 JYV12:JYV14 KIR12:KIR14 KSN12:KSN14 LCJ12:LCJ14 LMF12:LMF14 LWB12:LWB14 MFX12:MFX14 MPT12:MPT14 MZP12:MZP14 NJL12:NJL14 NTH12:NTH14 ODD12:ODD14 OMZ12:OMZ14 OWV12:OWV14 PGR12:PGR14 PQN12:PQN14 QAJ12:QAJ14 QKF12:QKF14 QUB12:QUB14 RDX12:RDX14 RNT12:RNT14 RXP12:RXP14 SHL12:SHL14 SRH12:SRH14 TBD12:TBD14 TKZ12:TKZ14 TUV12:TUV14 UER12:UER14 UON12:UON14 UYJ12:UYJ14 VIF12:VIF14 VSB12:VSB14 WBX12:WBX14 WLT12:WLT14 WVP12:WVP14 H65548:H65550 JD65548:JD65550 SZ65548:SZ65550 ACV65548:ACV65550 AMR65548:AMR65550 AWN65548:AWN65550 BGJ65548:BGJ65550 BQF65548:BQF65550 CAB65548:CAB65550 CJX65548:CJX65550 CTT65548:CTT65550 DDP65548:DDP65550 DNL65548:DNL65550 DXH65548:DXH65550 EHD65548:EHD65550 EQZ65548:EQZ65550 FAV65548:FAV65550 FKR65548:FKR65550 FUN65548:FUN65550 GEJ65548:GEJ65550 GOF65548:GOF65550 GYB65548:GYB65550 HHX65548:HHX65550 HRT65548:HRT65550 IBP65548:IBP65550 ILL65548:ILL65550 IVH65548:IVH65550 JFD65548:JFD65550 JOZ65548:JOZ65550 JYV65548:JYV65550 KIR65548:KIR65550 KSN65548:KSN65550 LCJ65548:LCJ65550 LMF65548:LMF65550 LWB65548:LWB65550 MFX65548:MFX65550 MPT65548:MPT65550 MZP65548:MZP65550 NJL65548:NJL65550 NTH65548:NTH65550 ODD65548:ODD65550 OMZ65548:OMZ65550 OWV65548:OWV65550 PGR65548:PGR65550 PQN65548:PQN65550 QAJ65548:QAJ65550 QKF65548:QKF65550 QUB65548:QUB65550 RDX65548:RDX65550 RNT65548:RNT65550 RXP65548:RXP65550 SHL65548:SHL65550 SRH65548:SRH65550 TBD65548:TBD65550 TKZ65548:TKZ65550 TUV65548:TUV65550 UER65548:UER65550 UON65548:UON65550 UYJ65548:UYJ65550 VIF65548:VIF65550 VSB65548:VSB65550 WBX65548:WBX65550 WLT65548:WLT65550 WVP65548:WVP65550 H131084:H131086 JD131084:JD131086 SZ131084:SZ131086 ACV131084:ACV131086 AMR131084:AMR131086 AWN131084:AWN131086 BGJ131084:BGJ131086 BQF131084:BQF131086 CAB131084:CAB131086 CJX131084:CJX131086 CTT131084:CTT131086 DDP131084:DDP131086 DNL131084:DNL131086 DXH131084:DXH131086 EHD131084:EHD131086 EQZ131084:EQZ131086 FAV131084:FAV131086 FKR131084:FKR131086 FUN131084:FUN131086 GEJ131084:GEJ131086 GOF131084:GOF131086 GYB131084:GYB131086 HHX131084:HHX131086 HRT131084:HRT131086 IBP131084:IBP131086 ILL131084:ILL131086 IVH131084:IVH131086 JFD131084:JFD131086 JOZ131084:JOZ131086 JYV131084:JYV131086 KIR131084:KIR131086 KSN131084:KSN131086 LCJ131084:LCJ131086 LMF131084:LMF131086 LWB131084:LWB131086 MFX131084:MFX131086 MPT131084:MPT131086 MZP131084:MZP131086 NJL131084:NJL131086 NTH131084:NTH131086 ODD131084:ODD131086 OMZ131084:OMZ131086 OWV131084:OWV131086 PGR131084:PGR131086 PQN131084:PQN131086 QAJ131084:QAJ131086 QKF131084:QKF131086 QUB131084:QUB131086 RDX131084:RDX131086 RNT131084:RNT131086 RXP131084:RXP131086 SHL131084:SHL131086 SRH131084:SRH131086 TBD131084:TBD131086 TKZ131084:TKZ131086 TUV131084:TUV131086 UER131084:UER131086 UON131084:UON131086 UYJ131084:UYJ131086 VIF131084:VIF131086 VSB131084:VSB131086 WBX131084:WBX131086 WLT131084:WLT131086 WVP131084:WVP131086 H196620:H196622 JD196620:JD196622 SZ196620:SZ196622 ACV196620:ACV196622 AMR196620:AMR196622 AWN196620:AWN196622 BGJ196620:BGJ196622 BQF196620:BQF196622 CAB196620:CAB196622 CJX196620:CJX196622 CTT196620:CTT196622 DDP196620:DDP196622 DNL196620:DNL196622 DXH196620:DXH196622 EHD196620:EHD196622 EQZ196620:EQZ196622 FAV196620:FAV196622 FKR196620:FKR196622 FUN196620:FUN196622 GEJ196620:GEJ196622 GOF196620:GOF196622 GYB196620:GYB196622 HHX196620:HHX196622 HRT196620:HRT196622 IBP196620:IBP196622 ILL196620:ILL196622 IVH196620:IVH196622 JFD196620:JFD196622 JOZ196620:JOZ196622 JYV196620:JYV196622 KIR196620:KIR196622 KSN196620:KSN196622 LCJ196620:LCJ196622 LMF196620:LMF196622 LWB196620:LWB196622 MFX196620:MFX196622 MPT196620:MPT196622 MZP196620:MZP196622 NJL196620:NJL196622 NTH196620:NTH196622 ODD196620:ODD196622 OMZ196620:OMZ196622 OWV196620:OWV196622 PGR196620:PGR196622 PQN196620:PQN196622 QAJ196620:QAJ196622 QKF196620:QKF196622 QUB196620:QUB196622 RDX196620:RDX196622 RNT196620:RNT196622 RXP196620:RXP196622 SHL196620:SHL196622 SRH196620:SRH196622 TBD196620:TBD196622 TKZ196620:TKZ196622 TUV196620:TUV196622 UER196620:UER196622 UON196620:UON196622 UYJ196620:UYJ196622 VIF196620:VIF196622 VSB196620:VSB196622 WBX196620:WBX196622 WLT196620:WLT196622 WVP196620:WVP196622 H262156:H262158 JD262156:JD262158 SZ262156:SZ262158 ACV262156:ACV262158 AMR262156:AMR262158 AWN262156:AWN262158 BGJ262156:BGJ262158 BQF262156:BQF262158 CAB262156:CAB262158 CJX262156:CJX262158 CTT262156:CTT262158 DDP262156:DDP262158 DNL262156:DNL262158 DXH262156:DXH262158 EHD262156:EHD262158 EQZ262156:EQZ262158 FAV262156:FAV262158 FKR262156:FKR262158 FUN262156:FUN262158 GEJ262156:GEJ262158 GOF262156:GOF262158 GYB262156:GYB262158 HHX262156:HHX262158 HRT262156:HRT262158 IBP262156:IBP262158 ILL262156:ILL262158 IVH262156:IVH262158 JFD262156:JFD262158 JOZ262156:JOZ262158 JYV262156:JYV262158 KIR262156:KIR262158 KSN262156:KSN262158 LCJ262156:LCJ262158 LMF262156:LMF262158 LWB262156:LWB262158 MFX262156:MFX262158 MPT262156:MPT262158 MZP262156:MZP262158 NJL262156:NJL262158 NTH262156:NTH262158 ODD262156:ODD262158 OMZ262156:OMZ262158 OWV262156:OWV262158 PGR262156:PGR262158 PQN262156:PQN262158 QAJ262156:QAJ262158 QKF262156:QKF262158 QUB262156:QUB262158 RDX262156:RDX262158 RNT262156:RNT262158 RXP262156:RXP262158 SHL262156:SHL262158 SRH262156:SRH262158 TBD262156:TBD262158 TKZ262156:TKZ262158 TUV262156:TUV262158 UER262156:UER262158 UON262156:UON262158 UYJ262156:UYJ262158 VIF262156:VIF262158 VSB262156:VSB262158 WBX262156:WBX262158 WLT262156:WLT262158 WVP262156:WVP262158 H327692:H327694 JD327692:JD327694 SZ327692:SZ327694 ACV327692:ACV327694 AMR327692:AMR327694 AWN327692:AWN327694 BGJ327692:BGJ327694 BQF327692:BQF327694 CAB327692:CAB327694 CJX327692:CJX327694 CTT327692:CTT327694 DDP327692:DDP327694 DNL327692:DNL327694 DXH327692:DXH327694 EHD327692:EHD327694 EQZ327692:EQZ327694 FAV327692:FAV327694 FKR327692:FKR327694 FUN327692:FUN327694 GEJ327692:GEJ327694 GOF327692:GOF327694 GYB327692:GYB327694 HHX327692:HHX327694 HRT327692:HRT327694 IBP327692:IBP327694 ILL327692:ILL327694 IVH327692:IVH327694 JFD327692:JFD327694 JOZ327692:JOZ327694 JYV327692:JYV327694 KIR327692:KIR327694 KSN327692:KSN327694 LCJ327692:LCJ327694 LMF327692:LMF327694 LWB327692:LWB327694 MFX327692:MFX327694 MPT327692:MPT327694 MZP327692:MZP327694 NJL327692:NJL327694 NTH327692:NTH327694 ODD327692:ODD327694 OMZ327692:OMZ327694 OWV327692:OWV327694 PGR327692:PGR327694 PQN327692:PQN327694 QAJ327692:QAJ327694 QKF327692:QKF327694 QUB327692:QUB327694 RDX327692:RDX327694 RNT327692:RNT327694 RXP327692:RXP327694 SHL327692:SHL327694 SRH327692:SRH327694 TBD327692:TBD327694 TKZ327692:TKZ327694 TUV327692:TUV327694 UER327692:UER327694 UON327692:UON327694 UYJ327692:UYJ327694 VIF327692:VIF327694 VSB327692:VSB327694 WBX327692:WBX327694 WLT327692:WLT327694 WVP327692:WVP327694 H393228:H393230 JD393228:JD393230 SZ393228:SZ393230 ACV393228:ACV393230 AMR393228:AMR393230 AWN393228:AWN393230 BGJ393228:BGJ393230 BQF393228:BQF393230 CAB393228:CAB393230 CJX393228:CJX393230 CTT393228:CTT393230 DDP393228:DDP393230 DNL393228:DNL393230 DXH393228:DXH393230 EHD393228:EHD393230 EQZ393228:EQZ393230 FAV393228:FAV393230 FKR393228:FKR393230 FUN393228:FUN393230 GEJ393228:GEJ393230 GOF393228:GOF393230 GYB393228:GYB393230 HHX393228:HHX393230 HRT393228:HRT393230 IBP393228:IBP393230 ILL393228:ILL393230 IVH393228:IVH393230 JFD393228:JFD393230 JOZ393228:JOZ393230 JYV393228:JYV393230 KIR393228:KIR393230 KSN393228:KSN393230 LCJ393228:LCJ393230 LMF393228:LMF393230 LWB393228:LWB393230 MFX393228:MFX393230 MPT393228:MPT393230 MZP393228:MZP393230 NJL393228:NJL393230 NTH393228:NTH393230 ODD393228:ODD393230 OMZ393228:OMZ393230 OWV393228:OWV393230 PGR393228:PGR393230 PQN393228:PQN393230 QAJ393228:QAJ393230 QKF393228:QKF393230 QUB393228:QUB393230 RDX393228:RDX393230 RNT393228:RNT393230 RXP393228:RXP393230 SHL393228:SHL393230 SRH393228:SRH393230 TBD393228:TBD393230 TKZ393228:TKZ393230 TUV393228:TUV393230 UER393228:UER393230 UON393228:UON393230 UYJ393228:UYJ393230 VIF393228:VIF393230 VSB393228:VSB393230 WBX393228:WBX393230 WLT393228:WLT393230 WVP393228:WVP393230 H458764:H458766 JD458764:JD458766 SZ458764:SZ458766 ACV458764:ACV458766 AMR458764:AMR458766 AWN458764:AWN458766 BGJ458764:BGJ458766 BQF458764:BQF458766 CAB458764:CAB458766 CJX458764:CJX458766 CTT458764:CTT458766 DDP458764:DDP458766 DNL458764:DNL458766 DXH458764:DXH458766 EHD458764:EHD458766 EQZ458764:EQZ458766 FAV458764:FAV458766 FKR458764:FKR458766 FUN458764:FUN458766 GEJ458764:GEJ458766 GOF458764:GOF458766 GYB458764:GYB458766 HHX458764:HHX458766 HRT458764:HRT458766 IBP458764:IBP458766 ILL458764:ILL458766 IVH458764:IVH458766 JFD458764:JFD458766 JOZ458764:JOZ458766 JYV458764:JYV458766 KIR458764:KIR458766 KSN458764:KSN458766 LCJ458764:LCJ458766 LMF458764:LMF458766 LWB458764:LWB458766 MFX458764:MFX458766 MPT458764:MPT458766 MZP458764:MZP458766 NJL458764:NJL458766 NTH458764:NTH458766 ODD458764:ODD458766 OMZ458764:OMZ458766 OWV458764:OWV458766 PGR458764:PGR458766 PQN458764:PQN458766 QAJ458764:QAJ458766 QKF458764:QKF458766 QUB458764:QUB458766 RDX458764:RDX458766 RNT458764:RNT458766 RXP458764:RXP458766 SHL458764:SHL458766 SRH458764:SRH458766 TBD458764:TBD458766 TKZ458764:TKZ458766 TUV458764:TUV458766 UER458764:UER458766 UON458764:UON458766 UYJ458764:UYJ458766 VIF458764:VIF458766 VSB458764:VSB458766 WBX458764:WBX458766 WLT458764:WLT458766 WVP458764:WVP458766 H524300:H524302 JD524300:JD524302 SZ524300:SZ524302 ACV524300:ACV524302 AMR524300:AMR524302 AWN524300:AWN524302 BGJ524300:BGJ524302 BQF524300:BQF524302 CAB524300:CAB524302 CJX524300:CJX524302 CTT524300:CTT524302 DDP524300:DDP524302 DNL524300:DNL524302 DXH524300:DXH524302 EHD524300:EHD524302 EQZ524300:EQZ524302 FAV524300:FAV524302 FKR524300:FKR524302 FUN524300:FUN524302 GEJ524300:GEJ524302 GOF524300:GOF524302 GYB524300:GYB524302 HHX524300:HHX524302 HRT524300:HRT524302 IBP524300:IBP524302 ILL524300:ILL524302 IVH524300:IVH524302 JFD524300:JFD524302 JOZ524300:JOZ524302 JYV524300:JYV524302 KIR524300:KIR524302 KSN524300:KSN524302 LCJ524300:LCJ524302 LMF524300:LMF524302 LWB524300:LWB524302 MFX524300:MFX524302 MPT524300:MPT524302 MZP524300:MZP524302 NJL524300:NJL524302 NTH524300:NTH524302 ODD524300:ODD524302 OMZ524300:OMZ524302 OWV524300:OWV524302 PGR524300:PGR524302 PQN524300:PQN524302 QAJ524300:QAJ524302 QKF524300:QKF524302 QUB524300:QUB524302 RDX524300:RDX524302 RNT524300:RNT524302 RXP524300:RXP524302 SHL524300:SHL524302 SRH524300:SRH524302 TBD524300:TBD524302 TKZ524300:TKZ524302 TUV524300:TUV524302 UER524300:UER524302 UON524300:UON524302 UYJ524300:UYJ524302 VIF524300:VIF524302 VSB524300:VSB524302 WBX524300:WBX524302 WLT524300:WLT524302 WVP524300:WVP524302 H589836:H589838 JD589836:JD589838 SZ589836:SZ589838 ACV589836:ACV589838 AMR589836:AMR589838 AWN589836:AWN589838 BGJ589836:BGJ589838 BQF589836:BQF589838 CAB589836:CAB589838 CJX589836:CJX589838 CTT589836:CTT589838 DDP589836:DDP589838 DNL589836:DNL589838 DXH589836:DXH589838 EHD589836:EHD589838 EQZ589836:EQZ589838 FAV589836:FAV589838 FKR589836:FKR589838 FUN589836:FUN589838 GEJ589836:GEJ589838 GOF589836:GOF589838 GYB589836:GYB589838 HHX589836:HHX589838 HRT589836:HRT589838 IBP589836:IBP589838 ILL589836:ILL589838 IVH589836:IVH589838 JFD589836:JFD589838 JOZ589836:JOZ589838 JYV589836:JYV589838 KIR589836:KIR589838 KSN589836:KSN589838 LCJ589836:LCJ589838 LMF589836:LMF589838 LWB589836:LWB589838 MFX589836:MFX589838 MPT589836:MPT589838 MZP589836:MZP589838 NJL589836:NJL589838 NTH589836:NTH589838 ODD589836:ODD589838 OMZ589836:OMZ589838 OWV589836:OWV589838 PGR589836:PGR589838 PQN589836:PQN589838 QAJ589836:QAJ589838 QKF589836:QKF589838 QUB589836:QUB589838 RDX589836:RDX589838 RNT589836:RNT589838 RXP589836:RXP589838 SHL589836:SHL589838 SRH589836:SRH589838 TBD589836:TBD589838 TKZ589836:TKZ589838 TUV589836:TUV589838 UER589836:UER589838 UON589836:UON589838 UYJ589836:UYJ589838 VIF589836:VIF589838 VSB589836:VSB589838 WBX589836:WBX589838 WLT589836:WLT589838 WVP589836:WVP589838 H655372:H655374 JD655372:JD655374 SZ655372:SZ655374 ACV655372:ACV655374 AMR655372:AMR655374 AWN655372:AWN655374 BGJ655372:BGJ655374 BQF655372:BQF655374 CAB655372:CAB655374 CJX655372:CJX655374 CTT655372:CTT655374 DDP655372:DDP655374 DNL655372:DNL655374 DXH655372:DXH655374 EHD655372:EHD655374 EQZ655372:EQZ655374 FAV655372:FAV655374 FKR655372:FKR655374 FUN655372:FUN655374 GEJ655372:GEJ655374 GOF655372:GOF655374 GYB655372:GYB655374 HHX655372:HHX655374 HRT655372:HRT655374 IBP655372:IBP655374 ILL655372:ILL655374 IVH655372:IVH655374 JFD655372:JFD655374 JOZ655372:JOZ655374 JYV655372:JYV655374 KIR655372:KIR655374 KSN655372:KSN655374 LCJ655372:LCJ655374 LMF655372:LMF655374 LWB655372:LWB655374 MFX655372:MFX655374 MPT655372:MPT655374 MZP655372:MZP655374 NJL655372:NJL655374 NTH655372:NTH655374 ODD655372:ODD655374 OMZ655372:OMZ655374 OWV655372:OWV655374 PGR655372:PGR655374 PQN655372:PQN655374 QAJ655372:QAJ655374 QKF655372:QKF655374 QUB655372:QUB655374 RDX655372:RDX655374 RNT655372:RNT655374 RXP655372:RXP655374 SHL655372:SHL655374 SRH655372:SRH655374 TBD655372:TBD655374 TKZ655372:TKZ655374 TUV655372:TUV655374 UER655372:UER655374 UON655372:UON655374 UYJ655372:UYJ655374 VIF655372:VIF655374 VSB655372:VSB655374 WBX655372:WBX655374 WLT655372:WLT655374 WVP655372:WVP655374 H720908:H720910 JD720908:JD720910 SZ720908:SZ720910 ACV720908:ACV720910 AMR720908:AMR720910 AWN720908:AWN720910 BGJ720908:BGJ720910 BQF720908:BQF720910 CAB720908:CAB720910 CJX720908:CJX720910 CTT720908:CTT720910 DDP720908:DDP720910 DNL720908:DNL720910 DXH720908:DXH720910 EHD720908:EHD720910 EQZ720908:EQZ720910 FAV720908:FAV720910 FKR720908:FKR720910 FUN720908:FUN720910 GEJ720908:GEJ720910 GOF720908:GOF720910 GYB720908:GYB720910 HHX720908:HHX720910 HRT720908:HRT720910 IBP720908:IBP720910 ILL720908:ILL720910 IVH720908:IVH720910 JFD720908:JFD720910 JOZ720908:JOZ720910 JYV720908:JYV720910 KIR720908:KIR720910 KSN720908:KSN720910 LCJ720908:LCJ720910 LMF720908:LMF720910 LWB720908:LWB720910 MFX720908:MFX720910 MPT720908:MPT720910 MZP720908:MZP720910 NJL720908:NJL720910 NTH720908:NTH720910 ODD720908:ODD720910 OMZ720908:OMZ720910 OWV720908:OWV720910 PGR720908:PGR720910 PQN720908:PQN720910 QAJ720908:QAJ720910 QKF720908:QKF720910 QUB720908:QUB720910 RDX720908:RDX720910 RNT720908:RNT720910 RXP720908:RXP720910 SHL720908:SHL720910 SRH720908:SRH720910 TBD720908:TBD720910 TKZ720908:TKZ720910 TUV720908:TUV720910 UER720908:UER720910 UON720908:UON720910 UYJ720908:UYJ720910 VIF720908:VIF720910 VSB720908:VSB720910 WBX720908:WBX720910 WLT720908:WLT720910 WVP720908:WVP720910 H786444:H786446 JD786444:JD786446 SZ786444:SZ786446 ACV786444:ACV786446 AMR786444:AMR786446 AWN786444:AWN786446 BGJ786444:BGJ786446 BQF786444:BQF786446 CAB786444:CAB786446 CJX786444:CJX786446 CTT786444:CTT786446 DDP786444:DDP786446 DNL786444:DNL786446 DXH786444:DXH786446 EHD786444:EHD786446 EQZ786444:EQZ786446 FAV786444:FAV786446 FKR786444:FKR786446 FUN786444:FUN786446 GEJ786444:GEJ786446 GOF786444:GOF786446 GYB786444:GYB786446 HHX786444:HHX786446 HRT786444:HRT786446 IBP786444:IBP786446 ILL786444:ILL786446 IVH786444:IVH786446 JFD786444:JFD786446 JOZ786444:JOZ786446 JYV786444:JYV786446 KIR786444:KIR786446 KSN786444:KSN786446 LCJ786444:LCJ786446 LMF786444:LMF786446 LWB786444:LWB786446 MFX786444:MFX786446 MPT786444:MPT786446 MZP786444:MZP786446 NJL786444:NJL786446 NTH786444:NTH786446 ODD786444:ODD786446 OMZ786444:OMZ786446 OWV786444:OWV786446 PGR786444:PGR786446 PQN786444:PQN786446 QAJ786444:QAJ786446 QKF786444:QKF786446 QUB786444:QUB786446 RDX786444:RDX786446 RNT786444:RNT786446 RXP786444:RXP786446 SHL786444:SHL786446 SRH786444:SRH786446 TBD786444:TBD786446 TKZ786444:TKZ786446 TUV786444:TUV786446 UER786444:UER786446 UON786444:UON786446 UYJ786444:UYJ786446 VIF786444:VIF786446 VSB786444:VSB786446 WBX786444:WBX786446 WLT786444:WLT786446 WVP786444:WVP786446 H851980:H851982 JD851980:JD851982 SZ851980:SZ851982 ACV851980:ACV851982 AMR851980:AMR851982 AWN851980:AWN851982 BGJ851980:BGJ851982 BQF851980:BQF851982 CAB851980:CAB851982 CJX851980:CJX851982 CTT851980:CTT851982 DDP851980:DDP851982 DNL851980:DNL851982 DXH851980:DXH851982 EHD851980:EHD851982 EQZ851980:EQZ851982 FAV851980:FAV851982 FKR851980:FKR851982 FUN851980:FUN851982 GEJ851980:GEJ851982 GOF851980:GOF851982 GYB851980:GYB851982 HHX851980:HHX851982 HRT851980:HRT851982 IBP851980:IBP851982 ILL851980:ILL851982 IVH851980:IVH851982 JFD851980:JFD851982 JOZ851980:JOZ851982 JYV851980:JYV851982 KIR851980:KIR851982 KSN851980:KSN851982 LCJ851980:LCJ851982 LMF851980:LMF851982 LWB851980:LWB851982 MFX851980:MFX851982 MPT851980:MPT851982 MZP851980:MZP851982 NJL851980:NJL851982 NTH851980:NTH851982 ODD851980:ODD851982 OMZ851980:OMZ851982 OWV851980:OWV851982 PGR851980:PGR851982 PQN851980:PQN851982 QAJ851980:QAJ851982 QKF851980:QKF851982 QUB851980:QUB851982 RDX851980:RDX851982 RNT851980:RNT851982 RXP851980:RXP851982 SHL851980:SHL851982 SRH851980:SRH851982 TBD851980:TBD851982 TKZ851980:TKZ851982 TUV851980:TUV851982 UER851980:UER851982 UON851980:UON851982 UYJ851980:UYJ851982 VIF851980:VIF851982 VSB851980:VSB851982 WBX851980:WBX851982 WLT851980:WLT851982 WVP851980:WVP851982 H917516:H917518 JD917516:JD917518 SZ917516:SZ917518 ACV917516:ACV917518 AMR917516:AMR917518 AWN917516:AWN917518 BGJ917516:BGJ917518 BQF917516:BQF917518 CAB917516:CAB917518 CJX917516:CJX917518 CTT917516:CTT917518 DDP917516:DDP917518 DNL917516:DNL917518 DXH917516:DXH917518 EHD917516:EHD917518 EQZ917516:EQZ917518 FAV917516:FAV917518 FKR917516:FKR917518 FUN917516:FUN917518 GEJ917516:GEJ917518 GOF917516:GOF917518 GYB917516:GYB917518 HHX917516:HHX917518 HRT917516:HRT917518 IBP917516:IBP917518 ILL917516:ILL917518 IVH917516:IVH917518 JFD917516:JFD917518 JOZ917516:JOZ917518 JYV917516:JYV917518 KIR917516:KIR917518 KSN917516:KSN917518 LCJ917516:LCJ917518 LMF917516:LMF917518 LWB917516:LWB917518 MFX917516:MFX917518 MPT917516:MPT917518 MZP917516:MZP917518 NJL917516:NJL917518 NTH917516:NTH917518 ODD917516:ODD917518 OMZ917516:OMZ917518 OWV917516:OWV917518 PGR917516:PGR917518 PQN917516:PQN917518 QAJ917516:QAJ917518 QKF917516:QKF917518 QUB917516:QUB917518 RDX917516:RDX917518 RNT917516:RNT917518 RXP917516:RXP917518 SHL917516:SHL917518 SRH917516:SRH917518 TBD917516:TBD917518 TKZ917516:TKZ917518 TUV917516:TUV917518 UER917516:UER917518 UON917516:UON917518 UYJ917516:UYJ917518 VIF917516:VIF917518 VSB917516:VSB917518 WBX917516:WBX917518 WLT917516:WLT917518 WVP917516:WVP917518 H983052:H983054 JD983052:JD983054 SZ983052:SZ983054 ACV983052:ACV983054 AMR983052:AMR983054 AWN983052:AWN983054 BGJ983052:BGJ983054 BQF983052:BQF983054 CAB983052:CAB983054 CJX983052:CJX983054 CTT983052:CTT983054 DDP983052:DDP983054 DNL983052:DNL983054 DXH983052:DXH983054 EHD983052:EHD983054 EQZ983052:EQZ983054 FAV983052:FAV983054 FKR983052:FKR983054 FUN983052:FUN983054 GEJ983052:GEJ983054 GOF983052:GOF983054 GYB983052:GYB983054 HHX983052:HHX983054 HRT983052:HRT983054 IBP983052:IBP983054 ILL983052:ILL983054 IVH983052:IVH983054 JFD983052:JFD983054 JOZ983052:JOZ983054 JYV983052:JYV983054 KIR983052:KIR983054 KSN983052:KSN983054 LCJ983052:LCJ983054 LMF983052:LMF983054 LWB983052:LWB983054 MFX983052:MFX983054 MPT983052:MPT983054 MZP983052:MZP983054 NJL983052:NJL983054 NTH983052:NTH983054 ODD983052:ODD983054 OMZ983052:OMZ983054 OWV983052:OWV983054 PGR983052:PGR983054 PQN983052:PQN983054 QAJ983052:QAJ983054 QKF983052:QKF983054 QUB983052:QUB983054 RDX983052:RDX983054 RNT983052:RNT983054 RXP983052:RXP983054 SHL983052:SHL983054 SRH983052:SRH983054 TBD983052:TBD983054 TKZ983052:TKZ983054 TUV983052:TUV983054 UER983052:UER983054 UON983052:UON983054 UYJ983052:UYJ983054 VIF983052:VIF983054 VSB983052:VSB983054 WBX983052:WBX983054 WLT983052:WLT983054 WVP983052:WVP983054 J12:J14 JF12:JF14 TB12:TB14 ACX12:ACX14 AMT12:AMT14 AWP12:AWP14 BGL12:BGL14 BQH12:BQH14 CAD12:CAD14 CJZ12:CJZ14 CTV12:CTV14 DDR12:DDR14 DNN12:DNN14 DXJ12:DXJ14 EHF12:EHF14 ERB12:ERB14 FAX12:FAX14 FKT12:FKT14 FUP12:FUP14 GEL12:GEL14 GOH12:GOH14 GYD12:GYD14 HHZ12:HHZ14 HRV12:HRV14 IBR12:IBR14 ILN12:ILN14 IVJ12:IVJ14 JFF12:JFF14 JPB12:JPB14 JYX12:JYX14 KIT12:KIT14 KSP12:KSP14 LCL12:LCL14 LMH12:LMH14 LWD12:LWD14 MFZ12:MFZ14 MPV12:MPV14 MZR12:MZR14 NJN12:NJN14 NTJ12:NTJ14 ODF12:ODF14 ONB12:ONB14 OWX12:OWX14 PGT12:PGT14 PQP12:PQP14 QAL12:QAL14 QKH12:QKH14 QUD12:QUD14 RDZ12:RDZ14 RNV12:RNV14 RXR12:RXR14 SHN12:SHN14 SRJ12:SRJ14 TBF12:TBF14 TLB12:TLB14 TUX12:TUX14 UET12:UET14 UOP12:UOP14 UYL12:UYL14 VIH12:VIH14 VSD12:VSD14 WBZ12:WBZ14 WLV12:WLV14 WVR12:WVR14 J65548:J65550 JF65548:JF65550 TB65548:TB65550 ACX65548:ACX65550 AMT65548:AMT65550 AWP65548:AWP65550 BGL65548:BGL65550 BQH65548:BQH65550 CAD65548:CAD65550 CJZ65548:CJZ65550 CTV65548:CTV65550 DDR65548:DDR65550 DNN65548:DNN65550 DXJ65548:DXJ65550 EHF65548:EHF65550 ERB65548:ERB65550 FAX65548:FAX65550 FKT65548:FKT65550 FUP65548:FUP65550 GEL65548:GEL65550 GOH65548:GOH65550 GYD65548:GYD65550 HHZ65548:HHZ65550 HRV65548:HRV65550 IBR65548:IBR65550 ILN65548:ILN65550 IVJ65548:IVJ65550 JFF65548:JFF65550 JPB65548:JPB65550 JYX65548:JYX65550 KIT65548:KIT65550 KSP65548:KSP65550 LCL65548:LCL65550 LMH65548:LMH65550 LWD65548:LWD65550 MFZ65548:MFZ65550 MPV65548:MPV65550 MZR65548:MZR65550 NJN65548:NJN65550 NTJ65548:NTJ65550 ODF65548:ODF65550 ONB65548:ONB65550 OWX65548:OWX65550 PGT65548:PGT65550 PQP65548:PQP65550 QAL65548:QAL65550 QKH65548:QKH65550 QUD65548:QUD65550 RDZ65548:RDZ65550 RNV65548:RNV65550 RXR65548:RXR65550 SHN65548:SHN65550 SRJ65548:SRJ65550 TBF65548:TBF65550 TLB65548:TLB65550 TUX65548:TUX65550 UET65548:UET65550 UOP65548:UOP65550 UYL65548:UYL65550 VIH65548:VIH65550 VSD65548:VSD65550 WBZ65548:WBZ65550 WLV65548:WLV65550 WVR65548:WVR65550 J131084:J131086 JF131084:JF131086 TB131084:TB131086 ACX131084:ACX131086 AMT131084:AMT131086 AWP131084:AWP131086 BGL131084:BGL131086 BQH131084:BQH131086 CAD131084:CAD131086 CJZ131084:CJZ131086 CTV131084:CTV131086 DDR131084:DDR131086 DNN131084:DNN131086 DXJ131084:DXJ131086 EHF131084:EHF131086 ERB131084:ERB131086 FAX131084:FAX131086 FKT131084:FKT131086 FUP131084:FUP131086 GEL131084:GEL131086 GOH131084:GOH131086 GYD131084:GYD131086 HHZ131084:HHZ131086 HRV131084:HRV131086 IBR131084:IBR131086 ILN131084:ILN131086 IVJ131084:IVJ131086 JFF131084:JFF131086 JPB131084:JPB131086 JYX131084:JYX131086 KIT131084:KIT131086 KSP131084:KSP131086 LCL131084:LCL131086 LMH131084:LMH131086 LWD131084:LWD131086 MFZ131084:MFZ131086 MPV131084:MPV131086 MZR131084:MZR131086 NJN131084:NJN131086 NTJ131084:NTJ131086 ODF131084:ODF131086 ONB131084:ONB131086 OWX131084:OWX131086 PGT131084:PGT131086 PQP131084:PQP131086 QAL131084:QAL131086 QKH131084:QKH131086 QUD131084:QUD131086 RDZ131084:RDZ131086 RNV131084:RNV131086 RXR131084:RXR131086 SHN131084:SHN131086 SRJ131084:SRJ131086 TBF131084:TBF131086 TLB131084:TLB131086 TUX131084:TUX131086 UET131084:UET131086 UOP131084:UOP131086 UYL131084:UYL131086 VIH131084:VIH131086 VSD131084:VSD131086 WBZ131084:WBZ131086 WLV131084:WLV131086 WVR131084:WVR131086 J196620:J196622 JF196620:JF196622 TB196620:TB196622 ACX196620:ACX196622 AMT196620:AMT196622 AWP196620:AWP196622 BGL196620:BGL196622 BQH196620:BQH196622 CAD196620:CAD196622 CJZ196620:CJZ196622 CTV196620:CTV196622 DDR196620:DDR196622 DNN196620:DNN196622 DXJ196620:DXJ196622 EHF196620:EHF196622 ERB196620:ERB196622 FAX196620:FAX196622 FKT196620:FKT196622 FUP196620:FUP196622 GEL196620:GEL196622 GOH196620:GOH196622 GYD196620:GYD196622 HHZ196620:HHZ196622 HRV196620:HRV196622 IBR196620:IBR196622 ILN196620:ILN196622 IVJ196620:IVJ196622 JFF196620:JFF196622 JPB196620:JPB196622 JYX196620:JYX196622 KIT196620:KIT196622 KSP196620:KSP196622 LCL196620:LCL196622 LMH196620:LMH196622 LWD196620:LWD196622 MFZ196620:MFZ196622 MPV196620:MPV196622 MZR196620:MZR196622 NJN196620:NJN196622 NTJ196620:NTJ196622 ODF196620:ODF196622 ONB196620:ONB196622 OWX196620:OWX196622 PGT196620:PGT196622 PQP196620:PQP196622 QAL196620:QAL196622 QKH196620:QKH196622 QUD196620:QUD196622 RDZ196620:RDZ196622 RNV196620:RNV196622 RXR196620:RXR196622 SHN196620:SHN196622 SRJ196620:SRJ196622 TBF196620:TBF196622 TLB196620:TLB196622 TUX196620:TUX196622 UET196620:UET196622 UOP196620:UOP196622 UYL196620:UYL196622 VIH196620:VIH196622 VSD196620:VSD196622 WBZ196620:WBZ196622 WLV196620:WLV196622 WVR196620:WVR196622 J262156:J262158 JF262156:JF262158 TB262156:TB262158 ACX262156:ACX262158 AMT262156:AMT262158 AWP262156:AWP262158 BGL262156:BGL262158 BQH262156:BQH262158 CAD262156:CAD262158 CJZ262156:CJZ262158 CTV262156:CTV262158 DDR262156:DDR262158 DNN262156:DNN262158 DXJ262156:DXJ262158 EHF262156:EHF262158 ERB262156:ERB262158 FAX262156:FAX262158 FKT262156:FKT262158 FUP262156:FUP262158 GEL262156:GEL262158 GOH262156:GOH262158 GYD262156:GYD262158 HHZ262156:HHZ262158 HRV262156:HRV262158 IBR262156:IBR262158 ILN262156:ILN262158 IVJ262156:IVJ262158 JFF262156:JFF262158 JPB262156:JPB262158 JYX262156:JYX262158 KIT262156:KIT262158 KSP262156:KSP262158 LCL262156:LCL262158 LMH262156:LMH262158 LWD262156:LWD262158 MFZ262156:MFZ262158 MPV262156:MPV262158 MZR262156:MZR262158 NJN262156:NJN262158 NTJ262156:NTJ262158 ODF262156:ODF262158 ONB262156:ONB262158 OWX262156:OWX262158 PGT262156:PGT262158 PQP262156:PQP262158 QAL262156:QAL262158 QKH262156:QKH262158 QUD262156:QUD262158 RDZ262156:RDZ262158 RNV262156:RNV262158 RXR262156:RXR262158 SHN262156:SHN262158 SRJ262156:SRJ262158 TBF262156:TBF262158 TLB262156:TLB262158 TUX262156:TUX262158 UET262156:UET262158 UOP262156:UOP262158 UYL262156:UYL262158 VIH262156:VIH262158 VSD262156:VSD262158 WBZ262156:WBZ262158 WLV262156:WLV262158 WVR262156:WVR262158 J327692:J327694 JF327692:JF327694 TB327692:TB327694 ACX327692:ACX327694 AMT327692:AMT327694 AWP327692:AWP327694 BGL327692:BGL327694 BQH327692:BQH327694 CAD327692:CAD327694 CJZ327692:CJZ327694 CTV327692:CTV327694 DDR327692:DDR327694 DNN327692:DNN327694 DXJ327692:DXJ327694 EHF327692:EHF327694 ERB327692:ERB327694 FAX327692:FAX327694 FKT327692:FKT327694 FUP327692:FUP327694 GEL327692:GEL327694 GOH327692:GOH327694 GYD327692:GYD327694 HHZ327692:HHZ327694 HRV327692:HRV327694 IBR327692:IBR327694 ILN327692:ILN327694 IVJ327692:IVJ327694 JFF327692:JFF327694 JPB327692:JPB327694 JYX327692:JYX327694 KIT327692:KIT327694 KSP327692:KSP327694 LCL327692:LCL327694 LMH327692:LMH327694 LWD327692:LWD327694 MFZ327692:MFZ327694 MPV327692:MPV327694 MZR327692:MZR327694 NJN327692:NJN327694 NTJ327692:NTJ327694 ODF327692:ODF327694 ONB327692:ONB327694 OWX327692:OWX327694 PGT327692:PGT327694 PQP327692:PQP327694 QAL327692:QAL327694 QKH327692:QKH327694 QUD327692:QUD327694 RDZ327692:RDZ327694 RNV327692:RNV327694 RXR327692:RXR327694 SHN327692:SHN327694 SRJ327692:SRJ327694 TBF327692:TBF327694 TLB327692:TLB327694 TUX327692:TUX327694 UET327692:UET327694 UOP327692:UOP327694 UYL327692:UYL327694 VIH327692:VIH327694 VSD327692:VSD327694 WBZ327692:WBZ327694 WLV327692:WLV327694 WVR327692:WVR327694 J393228:J393230 JF393228:JF393230 TB393228:TB393230 ACX393228:ACX393230 AMT393228:AMT393230 AWP393228:AWP393230 BGL393228:BGL393230 BQH393228:BQH393230 CAD393228:CAD393230 CJZ393228:CJZ393230 CTV393228:CTV393230 DDR393228:DDR393230 DNN393228:DNN393230 DXJ393228:DXJ393230 EHF393228:EHF393230 ERB393228:ERB393230 FAX393228:FAX393230 FKT393228:FKT393230 FUP393228:FUP393230 GEL393228:GEL393230 GOH393228:GOH393230 GYD393228:GYD393230 HHZ393228:HHZ393230 HRV393228:HRV393230 IBR393228:IBR393230 ILN393228:ILN393230 IVJ393228:IVJ393230 JFF393228:JFF393230 JPB393228:JPB393230 JYX393228:JYX393230 KIT393228:KIT393230 KSP393228:KSP393230 LCL393228:LCL393230 LMH393228:LMH393230 LWD393228:LWD393230 MFZ393228:MFZ393230 MPV393228:MPV393230 MZR393228:MZR393230 NJN393228:NJN393230 NTJ393228:NTJ393230 ODF393228:ODF393230 ONB393228:ONB393230 OWX393228:OWX393230 PGT393228:PGT393230 PQP393228:PQP393230 QAL393228:QAL393230 QKH393228:QKH393230 QUD393228:QUD393230 RDZ393228:RDZ393230 RNV393228:RNV393230 RXR393228:RXR393230 SHN393228:SHN393230 SRJ393228:SRJ393230 TBF393228:TBF393230 TLB393228:TLB393230 TUX393228:TUX393230 UET393228:UET393230 UOP393228:UOP393230 UYL393228:UYL393230 VIH393228:VIH393230 VSD393228:VSD393230 WBZ393228:WBZ393230 WLV393228:WLV393230 WVR393228:WVR393230 J458764:J458766 JF458764:JF458766 TB458764:TB458766 ACX458764:ACX458766 AMT458764:AMT458766 AWP458764:AWP458766 BGL458764:BGL458766 BQH458764:BQH458766 CAD458764:CAD458766 CJZ458764:CJZ458766 CTV458764:CTV458766 DDR458764:DDR458766 DNN458764:DNN458766 DXJ458764:DXJ458766 EHF458764:EHF458766 ERB458764:ERB458766 FAX458764:FAX458766 FKT458764:FKT458766 FUP458764:FUP458766 GEL458764:GEL458766 GOH458764:GOH458766 GYD458764:GYD458766 HHZ458764:HHZ458766 HRV458764:HRV458766 IBR458764:IBR458766 ILN458764:ILN458766 IVJ458764:IVJ458766 JFF458764:JFF458766 JPB458764:JPB458766 JYX458764:JYX458766 KIT458764:KIT458766 KSP458764:KSP458766 LCL458764:LCL458766 LMH458764:LMH458766 LWD458764:LWD458766 MFZ458764:MFZ458766 MPV458764:MPV458766 MZR458764:MZR458766 NJN458764:NJN458766 NTJ458764:NTJ458766 ODF458764:ODF458766 ONB458764:ONB458766 OWX458764:OWX458766 PGT458764:PGT458766 PQP458764:PQP458766 QAL458764:QAL458766 QKH458764:QKH458766 QUD458764:QUD458766 RDZ458764:RDZ458766 RNV458764:RNV458766 RXR458764:RXR458766 SHN458764:SHN458766 SRJ458764:SRJ458766 TBF458764:TBF458766 TLB458764:TLB458766 TUX458764:TUX458766 UET458764:UET458766 UOP458764:UOP458766 UYL458764:UYL458766 VIH458764:VIH458766 VSD458764:VSD458766 WBZ458764:WBZ458766 WLV458764:WLV458766 WVR458764:WVR458766 J524300:J524302 JF524300:JF524302 TB524300:TB524302 ACX524300:ACX524302 AMT524300:AMT524302 AWP524300:AWP524302 BGL524300:BGL524302 BQH524300:BQH524302 CAD524300:CAD524302 CJZ524300:CJZ524302 CTV524300:CTV524302 DDR524300:DDR524302 DNN524300:DNN524302 DXJ524300:DXJ524302 EHF524300:EHF524302 ERB524300:ERB524302 FAX524300:FAX524302 FKT524300:FKT524302 FUP524300:FUP524302 GEL524300:GEL524302 GOH524300:GOH524302 GYD524300:GYD524302 HHZ524300:HHZ524302 HRV524300:HRV524302 IBR524300:IBR524302 ILN524300:ILN524302 IVJ524300:IVJ524302 JFF524300:JFF524302 JPB524300:JPB524302 JYX524300:JYX524302 KIT524300:KIT524302 KSP524300:KSP524302 LCL524300:LCL524302 LMH524300:LMH524302 LWD524300:LWD524302 MFZ524300:MFZ524302 MPV524300:MPV524302 MZR524300:MZR524302 NJN524300:NJN524302 NTJ524300:NTJ524302 ODF524300:ODF524302 ONB524300:ONB524302 OWX524300:OWX524302 PGT524300:PGT524302 PQP524300:PQP524302 QAL524300:QAL524302 QKH524300:QKH524302 QUD524300:QUD524302 RDZ524300:RDZ524302 RNV524300:RNV524302 RXR524300:RXR524302 SHN524300:SHN524302 SRJ524300:SRJ524302 TBF524300:TBF524302 TLB524300:TLB524302 TUX524300:TUX524302 UET524300:UET524302 UOP524300:UOP524302 UYL524300:UYL524302 VIH524300:VIH524302 VSD524300:VSD524302 WBZ524300:WBZ524302 WLV524300:WLV524302 WVR524300:WVR524302 J589836:J589838 JF589836:JF589838 TB589836:TB589838 ACX589836:ACX589838 AMT589836:AMT589838 AWP589836:AWP589838 BGL589836:BGL589838 BQH589836:BQH589838 CAD589836:CAD589838 CJZ589836:CJZ589838 CTV589836:CTV589838 DDR589836:DDR589838 DNN589836:DNN589838 DXJ589836:DXJ589838 EHF589836:EHF589838 ERB589836:ERB589838 FAX589836:FAX589838 FKT589836:FKT589838 FUP589836:FUP589838 GEL589836:GEL589838 GOH589836:GOH589838 GYD589836:GYD589838 HHZ589836:HHZ589838 HRV589836:HRV589838 IBR589836:IBR589838 ILN589836:ILN589838 IVJ589836:IVJ589838 JFF589836:JFF589838 JPB589836:JPB589838 JYX589836:JYX589838 KIT589836:KIT589838 KSP589836:KSP589838 LCL589836:LCL589838 LMH589836:LMH589838 LWD589836:LWD589838 MFZ589836:MFZ589838 MPV589836:MPV589838 MZR589836:MZR589838 NJN589836:NJN589838 NTJ589836:NTJ589838 ODF589836:ODF589838 ONB589836:ONB589838 OWX589836:OWX589838 PGT589836:PGT589838 PQP589836:PQP589838 QAL589836:QAL589838 QKH589836:QKH589838 QUD589836:QUD589838 RDZ589836:RDZ589838 RNV589836:RNV589838 RXR589836:RXR589838 SHN589836:SHN589838 SRJ589836:SRJ589838 TBF589836:TBF589838 TLB589836:TLB589838 TUX589836:TUX589838 UET589836:UET589838 UOP589836:UOP589838 UYL589836:UYL589838 VIH589836:VIH589838 VSD589836:VSD589838 WBZ589836:WBZ589838 WLV589836:WLV589838 WVR589836:WVR589838 J655372:J655374 JF655372:JF655374 TB655372:TB655374 ACX655372:ACX655374 AMT655372:AMT655374 AWP655372:AWP655374 BGL655372:BGL655374 BQH655372:BQH655374 CAD655372:CAD655374 CJZ655372:CJZ655374 CTV655372:CTV655374 DDR655372:DDR655374 DNN655372:DNN655374 DXJ655372:DXJ655374 EHF655372:EHF655374 ERB655372:ERB655374 FAX655372:FAX655374 FKT655372:FKT655374 FUP655372:FUP655374 GEL655372:GEL655374 GOH655372:GOH655374 GYD655372:GYD655374 HHZ655372:HHZ655374 HRV655372:HRV655374 IBR655372:IBR655374 ILN655372:ILN655374 IVJ655372:IVJ655374 JFF655372:JFF655374 JPB655372:JPB655374 JYX655372:JYX655374 KIT655372:KIT655374 KSP655372:KSP655374 LCL655372:LCL655374 LMH655372:LMH655374 LWD655372:LWD655374 MFZ655372:MFZ655374 MPV655372:MPV655374 MZR655372:MZR655374 NJN655372:NJN655374 NTJ655372:NTJ655374 ODF655372:ODF655374 ONB655372:ONB655374 OWX655372:OWX655374 PGT655372:PGT655374 PQP655372:PQP655374 QAL655372:QAL655374 QKH655372:QKH655374 QUD655372:QUD655374 RDZ655372:RDZ655374 RNV655372:RNV655374 RXR655372:RXR655374 SHN655372:SHN655374 SRJ655372:SRJ655374 TBF655372:TBF655374 TLB655372:TLB655374 TUX655372:TUX655374 UET655372:UET655374 UOP655372:UOP655374 UYL655372:UYL655374 VIH655372:VIH655374 VSD655372:VSD655374 WBZ655372:WBZ655374 WLV655372:WLV655374 WVR655372:WVR655374 J720908:J720910 JF720908:JF720910 TB720908:TB720910 ACX720908:ACX720910 AMT720908:AMT720910 AWP720908:AWP720910 BGL720908:BGL720910 BQH720908:BQH720910 CAD720908:CAD720910 CJZ720908:CJZ720910 CTV720908:CTV720910 DDR720908:DDR720910 DNN720908:DNN720910 DXJ720908:DXJ720910 EHF720908:EHF720910 ERB720908:ERB720910 FAX720908:FAX720910 FKT720908:FKT720910 FUP720908:FUP720910 GEL720908:GEL720910 GOH720908:GOH720910 GYD720908:GYD720910 HHZ720908:HHZ720910 HRV720908:HRV720910 IBR720908:IBR720910 ILN720908:ILN720910 IVJ720908:IVJ720910 JFF720908:JFF720910 JPB720908:JPB720910 JYX720908:JYX720910 KIT720908:KIT720910 KSP720908:KSP720910 LCL720908:LCL720910 LMH720908:LMH720910 LWD720908:LWD720910 MFZ720908:MFZ720910 MPV720908:MPV720910 MZR720908:MZR720910 NJN720908:NJN720910 NTJ720908:NTJ720910 ODF720908:ODF720910 ONB720908:ONB720910 OWX720908:OWX720910 PGT720908:PGT720910 PQP720908:PQP720910 QAL720908:QAL720910 QKH720908:QKH720910 QUD720908:QUD720910 RDZ720908:RDZ720910 RNV720908:RNV720910 RXR720908:RXR720910 SHN720908:SHN720910 SRJ720908:SRJ720910 TBF720908:TBF720910 TLB720908:TLB720910 TUX720908:TUX720910 UET720908:UET720910 UOP720908:UOP720910 UYL720908:UYL720910 VIH720908:VIH720910 VSD720908:VSD720910 WBZ720908:WBZ720910 WLV720908:WLV720910 WVR720908:WVR720910 J786444:J786446 JF786444:JF786446 TB786444:TB786446 ACX786444:ACX786446 AMT786444:AMT786446 AWP786444:AWP786446 BGL786444:BGL786446 BQH786444:BQH786446 CAD786444:CAD786446 CJZ786444:CJZ786446 CTV786444:CTV786446 DDR786444:DDR786446 DNN786444:DNN786446 DXJ786444:DXJ786446 EHF786444:EHF786446 ERB786444:ERB786446 FAX786444:FAX786446 FKT786444:FKT786446 FUP786444:FUP786446 GEL786444:GEL786446 GOH786444:GOH786446 GYD786444:GYD786446 HHZ786444:HHZ786446 HRV786444:HRV786446 IBR786444:IBR786446 ILN786444:ILN786446 IVJ786444:IVJ786446 JFF786444:JFF786446 JPB786444:JPB786446 JYX786444:JYX786446 KIT786444:KIT786446 KSP786444:KSP786446 LCL786444:LCL786446 LMH786444:LMH786446 LWD786444:LWD786446 MFZ786444:MFZ786446 MPV786444:MPV786446 MZR786444:MZR786446 NJN786444:NJN786446 NTJ786444:NTJ786446 ODF786444:ODF786446 ONB786444:ONB786446 OWX786444:OWX786446 PGT786444:PGT786446 PQP786444:PQP786446 QAL786444:QAL786446 QKH786444:QKH786446 QUD786444:QUD786446 RDZ786444:RDZ786446 RNV786444:RNV786446 RXR786444:RXR786446 SHN786444:SHN786446 SRJ786444:SRJ786446 TBF786444:TBF786446 TLB786444:TLB786446 TUX786444:TUX786446 UET786444:UET786446 UOP786444:UOP786446 UYL786444:UYL786446 VIH786444:VIH786446 VSD786444:VSD786446 WBZ786444:WBZ786446 WLV786444:WLV786446 WVR786444:WVR786446 J851980:J851982 JF851980:JF851982 TB851980:TB851982 ACX851980:ACX851982 AMT851980:AMT851982 AWP851980:AWP851982 BGL851980:BGL851982 BQH851980:BQH851982 CAD851980:CAD851982 CJZ851980:CJZ851982 CTV851980:CTV851982 DDR851980:DDR851982 DNN851980:DNN851982 DXJ851980:DXJ851982 EHF851980:EHF851982 ERB851980:ERB851982 FAX851980:FAX851982 FKT851980:FKT851982 FUP851980:FUP851982 GEL851980:GEL851982 GOH851980:GOH851982 GYD851980:GYD851982 HHZ851980:HHZ851982 HRV851980:HRV851982 IBR851980:IBR851982 ILN851980:ILN851982 IVJ851980:IVJ851982 JFF851980:JFF851982 JPB851980:JPB851982 JYX851980:JYX851982 KIT851980:KIT851982 KSP851980:KSP851982 LCL851980:LCL851982 LMH851980:LMH851982 LWD851980:LWD851982 MFZ851980:MFZ851982 MPV851980:MPV851982 MZR851980:MZR851982 NJN851980:NJN851982 NTJ851980:NTJ851982 ODF851980:ODF851982 ONB851980:ONB851982 OWX851980:OWX851982 PGT851980:PGT851982 PQP851980:PQP851982 QAL851980:QAL851982 QKH851980:QKH851982 QUD851980:QUD851982 RDZ851980:RDZ851982 RNV851980:RNV851982 RXR851980:RXR851982 SHN851980:SHN851982 SRJ851980:SRJ851982 TBF851980:TBF851982 TLB851980:TLB851982 TUX851980:TUX851982 UET851980:UET851982 UOP851980:UOP851982 UYL851980:UYL851982 VIH851980:VIH851982 VSD851980:VSD851982 WBZ851980:WBZ851982 WLV851980:WLV851982 WVR851980:WVR851982 J917516:J917518 JF917516:JF917518 TB917516:TB917518 ACX917516:ACX917518 AMT917516:AMT917518 AWP917516:AWP917518 BGL917516:BGL917518 BQH917516:BQH917518 CAD917516:CAD917518 CJZ917516:CJZ917518 CTV917516:CTV917518 DDR917516:DDR917518 DNN917516:DNN917518 DXJ917516:DXJ917518 EHF917516:EHF917518 ERB917516:ERB917518 FAX917516:FAX917518 FKT917516:FKT917518 FUP917516:FUP917518 GEL917516:GEL917518 GOH917516:GOH917518 GYD917516:GYD917518 HHZ917516:HHZ917518 HRV917516:HRV917518 IBR917516:IBR917518 ILN917516:ILN917518 IVJ917516:IVJ917518 JFF917516:JFF917518 JPB917516:JPB917518 JYX917516:JYX917518 KIT917516:KIT917518 KSP917516:KSP917518 LCL917516:LCL917518 LMH917516:LMH917518 LWD917516:LWD917518 MFZ917516:MFZ917518 MPV917516:MPV917518 MZR917516:MZR917518 NJN917516:NJN917518 NTJ917516:NTJ917518 ODF917516:ODF917518 ONB917516:ONB917518 OWX917516:OWX917518 PGT917516:PGT917518 PQP917516:PQP917518 QAL917516:QAL917518 QKH917516:QKH917518 QUD917516:QUD917518 RDZ917516:RDZ917518 RNV917516:RNV917518 RXR917516:RXR917518 SHN917516:SHN917518 SRJ917516:SRJ917518 TBF917516:TBF917518 TLB917516:TLB917518 TUX917516:TUX917518 UET917516:UET917518 UOP917516:UOP917518 UYL917516:UYL917518 VIH917516:VIH917518 VSD917516:VSD917518 WBZ917516:WBZ917518 WLV917516:WLV917518 WVR917516:WVR917518 J983052:J983054 JF983052:JF983054 TB983052:TB983054 ACX983052:ACX983054 AMT983052:AMT983054 AWP983052:AWP983054 BGL983052:BGL983054 BQH983052:BQH983054 CAD983052:CAD983054 CJZ983052:CJZ983054 CTV983052:CTV983054 DDR983052:DDR983054 DNN983052:DNN983054 DXJ983052:DXJ983054 EHF983052:EHF983054 ERB983052:ERB983054 FAX983052:FAX983054 FKT983052:FKT983054 FUP983052:FUP983054 GEL983052:GEL983054 GOH983052:GOH983054 GYD983052:GYD983054 HHZ983052:HHZ983054 HRV983052:HRV983054 IBR983052:IBR983054 ILN983052:ILN983054 IVJ983052:IVJ983054 JFF983052:JFF983054 JPB983052:JPB983054 JYX983052:JYX983054 KIT983052:KIT983054 KSP983052:KSP983054 LCL983052:LCL983054 LMH983052:LMH983054 LWD983052:LWD983054 MFZ983052:MFZ983054 MPV983052:MPV983054 MZR983052:MZR983054 NJN983052:NJN983054 NTJ983052:NTJ983054 ODF983052:ODF983054 ONB983052:ONB983054 OWX983052:OWX983054 PGT983052:PGT983054 PQP983052:PQP983054 QAL983052:QAL983054 QKH983052:QKH983054 QUD983052:QUD983054 RDZ983052:RDZ983054 RNV983052:RNV983054 RXR983052:RXR983054 SHN983052:SHN983054 SRJ983052:SRJ983054 TBF983052:TBF983054 TLB983052:TLB983054 TUX983052:TUX983054 UET983052:UET983054 UOP983052:UOP983054 UYL983052:UYL983054 VIH983052:VIH983054 VSD983052:VSD983054 WBZ983052:WBZ983054 WLV983052:WLV983054 WVR983052:WVR983054 L13:L14 JH13:JH14 TD13:TD14 ACZ13:ACZ14 AMV13:AMV14 AWR13:AWR14 BGN13:BGN14 BQJ13:BQJ14 CAF13:CAF14 CKB13:CKB14 CTX13:CTX14 DDT13:DDT14 DNP13:DNP14 DXL13:DXL14 EHH13:EHH14 ERD13:ERD14 FAZ13:FAZ14 FKV13:FKV14 FUR13:FUR14 GEN13:GEN14 GOJ13:GOJ14 GYF13:GYF14 HIB13:HIB14 HRX13:HRX14 IBT13:IBT14 ILP13:ILP14 IVL13:IVL14 JFH13:JFH14 JPD13:JPD14 JYZ13:JYZ14 KIV13:KIV14 KSR13:KSR14 LCN13:LCN14 LMJ13:LMJ14 LWF13:LWF14 MGB13:MGB14 MPX13:MPX14 MZT13:MZT14 NJP13:NJP14 NTL13:NTL14 ODH13:ODH14 OND13:OND14 OWZ13:OWZ14 PGV13:PGV14 PQR13:PQR14 QAN13:QAN14 QKJ13:QKJ14 QUF13:QUF14 REB13:REB14 RNX13:RNX14 RXT13:RXT14 SHP13:SHP14 SRL13:SRL14 TBH13:TBH14 TLD13:TLD14 TUZ13:TUZ14 UEV13:UEV14 UOR13:UOR14 UYN13:UYN14 VIJ13:VIJ14 VSF13:VSF14 WCB13:WCB14 WLX13:WLX14 WVT13:WVT14 L65549:L65550 JH65549:JH65550 TD65549:TD65550 ACZ65549:ACZ65550 AMV65549:AMV65550 AWR65549:AWR65550 BGN65549:BGN65550 BQJ65549:BQJ65550 CAF65549:CAF65550 CKB65549:CKB65550 CTX65549:CTX65550 DDT65549:DDT65550 DNP65549:DNP65550 DXL65549:DXL65550 EHH65549:EHH65550 ERD65549:ERD65550 FAZ65549:FAZ65550 FKV65549:FKV65550 FUR65549:FUR65550 GEN65549:GEN65550 GOJ65549:GOJ65550 GYF65549:GYF65550 HIB65549:HIB65550 HRX65549:HRX65550 IBT65549:IBT65550 ILP65549:ILP65550 IVL65549:IVL65550 JFH65549:JFH65550 JPD65549:JPD65550 JYZ65549:JYZ65550 KIV65549:KIV65550 KSR65549:KSR65550 LCN65549:LCN65550 LMJ65549:LMJ65550 LWF65549:LWF65550 MGB65549:MGB65550 MPX65549:MPX65550 MZT65549:MZT65550 NJP65549:NJP65550 NTL65549:NTL65550 ODH65549:ODH65550 OND65549:OND65550 OWZ65549:OWZ65550 PGV65549:PGV65550 PQR65549:PQR65550 QAN65549:QAN65550 QKJ65549:QKJ65550 QUF65549:QUF65550 REB65549:REB65550 RNX65549:RNX65550 RXT65549:RXT65550 SHP65549:SHP65550 SRL65549:SRL65550 TBH65549:TBH65550 TLD65549:TLD65550 TUZ65549:TUZ65550 UEV65549:UEV65550 UOR65549:UOR65550 UYN65549:UYN65550 VIJ65549:VIJ65550 VSF65549:VSF65550 WCB65549:WCB65550 WLX65549:WLX65550 WVT65549:WVT65550 L131085:L131086 JH131085:JH131086 TD131085:TD131086 ACZ131085:ACZ131086 AMV131085:AMV131086 AWR131085:AWR131086 BGN131085:BGN131086 BQJ131085:BQJ131086 CAF131085:CAF131086 CKB131085:CKB131086 CTX131085:CTX131086 DDT131085:DDT131086 DNP131085:DNP131086 DXL131085:DXL131086 EHH131085:EHH131086 ERD131085:ERD131086 FAZ131085:FAZ131086 FKV131085:FKV131086 FUR131085:FUR131086 GEN131085:GEN131086 GOJ131085:GOJ131086 GYF131085:GYF131086 HIB131085:HIB131086 HRX131085:HRX131086 IBT131085:IBT131086 ILP131085:ILP131086 IVL131085:IVL131086 JFH131085:JFH131086 JPD131085:JPD131086 JYZ131085:JYZ131086 KIV131085:KIV131086 KSR131085:KSR131086 LCN131085:LCN131086 LMJ131085:LMJ131086 LWF131085:LWF131086 MGB131085:MGB131086 MPX131085:MPX131086 MZT131085:MZT131086 NJP131085:NJP131086 NTL131085:NTL131086 ODH131085:ODH131086 OND131085:OND131086 OWZ131085:OWZ131086 PGV131085:PGV131086 PQR131085:PQR131086 QAN131085:QAN131086 QKJ131085:QKJ131086 QUF131085:QUF131086 REB131085:REB131086 RNX131085:RNX131086 RXT131085:RXT131086 SHP131085:SHP131086 SRL131085:SRL131086 TBH131085:TBH131086 TLD131085:TLD131086 TUZ131085:TUZ131086 UEV131085:UEV131086 UOR131085:UOR131086 UYN131085:UYN131086 VIJ131085:VIJ131086 VSF131085:VSF131086 WCB131085:WCB131086 WLX131085:WLX131086 WVT131085:WVT131086 L196621:L196622 JH196621:JH196622 TD196621:TD196622 ACZ196621:ACZ196622 AMV196621:AMV196622 AWR196621:AWR196622 BGN196621:BGN196622 BQJ196621:BQJ196622 CAF196621:CAF196622 CKB196621:CKB196622 CTX196621:CTX196622 DDT196621:DDT196622 DNP196621:DNP196622 DXL196621:DXL196622 EHH196621:EHH196622 ERD196621:ERD196622 FAZ196621:FAZ196622 FKV196621:FKV196622 FUR196621:FUR196622 GEN196621:GEN196622 GOJ196621:GOJ196622 GYF196621:GYF196622 HIB196621:HIB196622 HRX196621:HRX196622 IBT196621:IBT196622 ILP196621:ILP196622 IVL196621:IVL196622 JFH196621:JFH196622 JPD196621:JPD196622 JYZ196621:JYZ196622 KIV196621:KIV196622 KSR196621:KSR196622 LCN196621:LCN196622 LMJ196621:LMJ196622 LWF196621:LWF196622 MGB196621:MGB196622 MPX196621:MPX196622 MZT196621:MZT196622 NJP196621:NJP196622 NTL196621:NTL196622 ODH196621:ODH196622 OND196621:OND196622 OWZ196621:OWZ196622 PGV196621:PGV196622 PQR196621:PQR196622 QAN196621:QAN196622 QKJ196621:QKJ196622 QUF196621:QUF196622 REB196621:REB196622 RNX196621:RNX196622 RXT196621:RXT196622 SHP196621:SHP196622 SRL196621:SRL196622 TBH196621:TBH196622 TLD196621:TLD196622 TUZ196621:TUZ196622 UEV196621:UEV196622 UOR196621:UOR196622 UYN196621:UYN196622 VIJ196621:VIJ196622 VSF196621:VSF196622 WCB196621:WCB196622 WLX196621:WLX196622 WVT196621:WVT196622 L262157:L262158 JH262157:JH262158 TD262157:TD262158 ACZ262157:ACZ262158 AMV262157:AMV262158 AWR262157:AWR262158 BGN262157:BGN262158 BQJ262157:BQJ262158 CAF262157:CAF262158 CKB262157:CKB262158 CTX262157:CTX262158 DDT262157:DDT262158 DNP262157:DNP262158 DXL262157:DXL262158 EHH262157:EHH262158 ERD262157:ERD262158 FAZ262157:FAZ262158 FKV262157:FKV262158 FUR262157:FUR262158 GEN262157:GEN262158 GOJ262157:GOJ262158 GYF262157:GYF262158 HIB262157:HIB262158 HRX262157:HRX262158 IBT262157:IBT262158 ILP262157:ILP262158 IVL262157:IVL262158 JFH262157:JFH262158 JPD262157:JPD262158 JYZ262157:JYZ262158 KIV262157:KIV262158 KSR262157:KSR262158 LCN262157:LCN262158 LMJ262157:LMJ262158 LWF262157:LWF262158 MGB262157:MGB262158 MPX262157:MPX262158 MZT262157:MZT262158 NJP262157:NJP262158 NTL262157:NTL262158 ODH262157:ODH262158 OND262157:OND262158 OWZ262157:OWZ262158 PGV262157:PGV262158 PQR262157:PQR262158 QAN262157:QAN262158 QKJ262157:QKJ262158 QUF262157:QUF262158 REB262157:REB262158 RNX262157:RNX262158 RXT262157:RXT262158 SHP262157:SHP262158 SRL262157:SRL262158 TBH262157:TBH262158 TLD262157:TLD262158 TUZ262157:TUZ262158 UEV262157:UEV262158 UOR262157:UOR262158 UYN262157:UYN262158 VIJ262157:VIJ262158 VSF262157:VSF262158 WCB262157:WCB262158 WLX262157:WLX262158 WVT262157:WVT262158 L327693:L327694 JH327693:JH327694 TD327693:TD327694 ACZ327693:ACZ327694 AMV327693:AMV327694 AWR327693:AWR327694 BGN327693:BGN327694 BQJ327693:BQJ327694 CAF327693:CAF327694 CKB327693:CKB327694 CTX327693:CTX327694 DDT327693:DDT327694 DNP327693:DNP327694 DXL327693:DXL327694 EHH327693:EHH327694 ERD327693:ERD327694 FAZ327693:FAZ327694 FKV327693:FKV327694 FUR327693:FUR327694 GEN327693:GEN327694 GOJ327693:GOJ327694 GYF327693:GYF327694 HIB327693:HIB327694 HRX327693:HRX327694 IBT327693:IBT327694 ILP327693:ILP327694 IVL327693:IVL327694 JFH327693:JFH327694 JPD327693:JPD327694 JYZ327693:JYZ327694 KIV327693:KIV327694 KSR327693:KSR327694 LCN327693:LCN327694 LMJ327693:LMJ327694 LWF327693:LWF327694 MGB327693:MGB327694 MPX327693:MPX327694 MZT327693:MZT327694 NJP327693:NJP327694 NTL327693:NTL327694 ODH327693:ODH327694 OND327693:OND327694 OWZ327693:OWZ327694 PGV327693:PGV327694 PQR327693:PQR327694 QAN327693:QAN327694 QKJ327693:QKJ327694 QUF327693:QUF327694 REB327693:REB327694 RNX327693:RNX327694 RXT327693:RXT327694 SHP327693:SHP327694 SRL327693:SRL327694 TBH327693:TBH327694 TLD327693:TLD327694 TUZ327693:TUZ327694 UEV327693:UEV327694 UOR327693:UOR327694 UYN327693:UYN327694 VIJ327693:VIJ327694 VSF327693:VSF327694 WCB327693:WCB327694 WLX327693:WLX327694 WVT327693:WVT327694 L393229:L393230 JH393229:JH393230 TD393229:TD393230 ACZ393229:ACZ393230 AMV393229:AMV393230 AWR393229:AWR393230 BGN393229:BGN393230 BQJ393229:BQJ393230 CAF393229:CAF393230 CKB393229:CKB393230 CTX393229:CTX393230 DDT393229:DDT393230 DNP393229:DNP393230 DXL393229:DXL393230 EHH393229:EHH393230 ERD393229:ERD393230 FAZ393229:FAZ393230 FKV393229:FKV393230 FUR393229:FUR393230 GEN393229:GEN393230 GOJ393229:GOJ393230 GYF393229:GYF393230 HIB393229:HIB393230 HRX393229:HRX393230 IBT393229:IBT393230 ILP393229:ILP393230 IVL393229:IVL393230 JFH393229:JFH393230 JPD393229:JPD393230 JYZ393229:JYZ393230 KIV393229:KIV393230 KSR393229:KSR393230 LCN393229:LCN393230 LMJ393229:LMJ393230 LWF393229:LWF393230 MGB393229:MGB393230 MPX393229:MPX393230 MZT393229:MZT393230 NJP393229:NJP393230 NTL393229:NTL393230 ODH393229:ODH393230 OND393229:OND393230 OWZ393229:OWZ393230 PGV393229:PGV393230 PQR393229:PQR393230 QAN393229:QAN393230 QKJ393229:QKJ393230 QUF393229:QUF393230 REB393229:REB393230 RNX393229:RNX393230 RXT393229:RXT393230 SHP393229:SHP393230 SRL393229:SRL393230 TBH393229:TBH393230 TLD393229:TLD393230 TUZ393229:TUZ393230 UEV393229:UEV393230 UOR393229:UOR393230 UYN393229:UYN393230 VIJ393229:VIJ393230 VSF393229:VSF393230 WCB393229:WCB393230 WLX393229:WLX393230 WVT393229:WVT393230 L458765:L458766 JH458765:JH458766 TD458765:TD458766 ACZ458765:ACZ458766 AMV458765:AMV458766 AWR458765:AWR458766 BGN458765:BGN458766 BQJ458765:BQJ458766 CAF458765:CAF458766 CKB458765:CKB458766 CTX458765:CTX458766 DDT458765:DDT458766 DNP458765:DNP458766 DXL458765:DXL458766 EHH458765:EHH458766 ERD458765:ERD458766 FAZ458765:FAZ458766 FKV458765:FKV458766 FUR458765:FUR458766 GEN458765:GEN458766 GOJ458765:GOJ458766 GYF458765:GYF458766 HIB458765:HIB458766 HRX458765:HRX458766 IBT458765:IBT458766 ILP458765:ILP458766 IVL458765:IVL458766 JFH458765:JFH458766 JPD458765:JPD458766 JYZ458765:JYZ458766 KIV458765:KIV458766 KSR458765:KSR458766 LCN458765:LCN458766 LMJ458765:LMJ458766 LWF458765:LWF458766 MGB458765:MGB458766 MPX458765:MPX458766 MZT458765:MZT458766 NJP458765:NJP458766 NTL458765:NTL458766 ODH458765:ODH458766 OND458765:OND458766 OWZ458765:OWZ458766 PGV458765:PGV458766 PQR458765:PQR458766 QAN458765:QAN458766 QKJ458765:QKJ458766 QUF458765:QUF458766 REB458765:REB458766 RNX458765:RNX458766 RXT458765:RXT458766 SHP458765:SHP458766 SRL458765:SRL458766 TBH458765:TBH458766 TLD458765:TLD458766 TUZ458765:TUZ458766 UEV458765:UEV458766 UOR458765:UOR458766 UYN458765:UYN458766 VIJ458765:VIJ458766 VSF458765:VSF458766 WCB458765:WCB458766 WLX458765:WLX458766 WVT458765:WVT458766 L524301:L524302 JH524301:JH524302 TD524301:TD524302 ACZ524301:ACZ524302 AMV524301:AMV524302 AWR524301:AWR524302 BGN524301:BGN524302 BQJ524301:BQJ524302 CAF524301:CAF524302 CKB524301:CKB524302 CTX524301:CTX524302 DDT524301:DDT524302 DNP524301:DNP524302 DXL524301:DXL524302 EHH524301:EHH524302 ERD524301:ERD524302 FAZ524301:FAZ524302 FKV524301:FKV524302 FUR524301:FUR524302 GEN524301:GEN524302 GOJ524301:GOJ524302 GYF524301:GYF524302 HIB524301:HIB524302 HRX524301:HRX524302 IBT524301:IBT524302 ILP524301:ILP524302 IVL524301:IVL524302 JFH524301:JFH524302 JPD524301:JPD524302 JYZ524301:JYZ524302 KIV524301:KIV524302 KSR524301:KSR524302 LCN524301:LCN524302 LMJ524301:LMJ524302 LWF524301:LWF524302 MGB524301:MGB524302 MPX524301:MPX524302 MZT524301:MZT524302 NJP524301:NJP524302 NTL524301:NTL524302 ODH524301:ODH524302 OND524301:OND524302 OWZ524301:OWZ524302 PGV524301:PGV524302 PQR524301:PQR524302 QAN524301:QAN524302 QKJ524301:QKJ524302 QUF524301:QUF524302 REB524301:REB524302 RNX524301:RNX524302 RXT524301:RXT524302 SHP524301:SHP524302 SRL524301:SRL524302 TBH524301:TBH524302 TLD524301:TLD524302 TUZ524301:TUZ524302 UEV524301:UEV524302 UOR524301:UOR524302 UYN524301:UYN524302 VIJ524301:VIJ524302 VSF524301:VSF524302 WCB524301:WCB524302 WLX524301:WLX524302 WVT524301:WVT524302 L589837:L589838 JH589837:JH589838 TD589837:TD589838 ACZ589837:ACZ589838 AMV589837:AMV589838 AWR589837:AWR589838 BGN589837:BGN589838 BQJ589837:BQJ589838 CAF589837:CAF589838 CKB589837:CKB589838 CTX589837:CTX589838 DDT589837:DDT589838 DNP589837:DNP589838 DXL589837:DXL589838 EHH589837:EHH589838 ERD589837:ERD589838 FAZ589837:FAZ589838 FKV589837:FKV589838 FUR589837:FUR589838 GEN589837:GEN589838 GOJ589837:GOJ589838 GYF589837:GYF589838 HIB589837:HIB589838 HRX589837:HRX589838 IBT589837:IBT589838 ILP589837:ILP589838 IVL589837:IVL589838 JFH589837:JFH589838 JPD589837:JPD589838 JYZ589837:JYZ589838 KIV589837:KIV589838 KSR589837:KSR589838 LCN589837:LCN589838 LMJ589837:LMJ589838 LWF589837:LWF589838 MGB589837:MGB589838 MPX589837:MPX589838 MZT589837:MZT589838 NJP589837:NJP589838 NTL589837:NTL589838 ODH589837:ODH589838 OND589837:OND589838 OWZ589837:OWZ589838 PGV589837:PGV589838 PQR589837:PQR589838 QAN589837:QAN589838 QKJ589837:QKJ589838 QUF589837:QUF589838 REB589837:REB589838 RNX589837:RNX589838 RXT589837:RXT589838 SHP589837:SHP589838 SRL589837:SRL589838 TBH589837:TBH589838 TLD589837:TLD589838 TUZ589837:TUZ589838 UEV589837:UEV589838 UOR589837:UOR589838 UYN589837:UYN589838 VIJ589837:VIJ589838 VSF589837:VSF589838 WCB589837:WCB589838 WLX589837:WLX589838 WVT589837:WVT589838 L655373:L655374 JH655373:JH655374 TD655373:TD655374 ACZ655373:ACZ655374 AMV655373:AMV655374 AWR655373:AWR655374 BGN655373:BGN655374 BQJ655373:BQJ655374 CAF655373:CAF655374 CKB655373:CKB655374 CTX655373:CTX655374 DDT655373:DDT655374 DNP655373:DNP655374 DXL655373:DXL655374 EHH655373:EHH655374 ERD655373:ERD655374 FAZ655373:FAZ655374 FKV655373:FKV655374 FUR655373:FUR655374 GEN655373:GEN655374 GOJ655373:GOJ655374 GYF655373:GYF655374 HIB655373:HIB655374 HRX655373:HRX655374 IBT655373:IBT655374 ILP655373:ILP655374 IVL655373:IVL655374 JFH655373:JFH655374 JPD655373:JPD655374 JYZ655373:JYZ655374 KIV655373:KIV655374 KSR655373:KSR655374 LCN655373:LCN655374 LMJ655373:LMJ655374 LWF655373:LWF655374 MGB655373:MGB655374 MPX655373:MPX655374 MZT655373:MZT655374 NJP655373:NJP655374 NTL655373:NTL655374 ODH655373:ODH655374 OND655373:OND655374 OWZ655373:OWZ655374 PGV655373:PGV655374 PQR655373:PQR655374 QAN655373:QAN655374 QKJ655373:QKJ655374 QUF655373:QUF655374 REB655373:REB655374 RNX655373:RNX655374 RXT655373:RXT655374 SHP655373:SHP655374 SRL655373:SRL655374 TBH655373:TBH655374 TLD655373:TLD655374 TUZ655373:TUZ655374 UEV655373:UEV655374 UOR655373:UOR655374 UYN655373:UYN655374 VIJ655373:VIJ655374 VSF655373:VSF655374 WCB655373:WCB655374 WLX655373:WLX655374 WVT655373:WVT655374 L720909:L720910 JH720909:JH720910 TD720909:TD720910 ACZ720909:ACZ720910 AMV720909:AMV720910 AWR720909:AWR720910 BGN720909:BGN720910 BQJ720909:BQJ720910 CAF720909:CAF720910 CKB720909:CKB720910 CTX720909:CTX720910 DDT720909:DDT720910 DNP720909:DNP720910 DXL720909:DXL720910 EHH720909:EHH720910 ERD720909:ERD720910 FAZ720909:FAZ720910 FKV720909:FKV720910 FUR720909:FUR720910 GEN720909:GEN720910 GOJ720909:GOJ720910 GYF720909:GYF720910 HIB720909:HIB720910 HRX720909:HRX720910 IBT720909:IBT720910 ILP720909:ILP720910 IVL720909:IVL720910 JFH720909:JFH720910 JPD720909:JPD720910 JYZ720909:JYZ720910 KIV720909:KIV720910 KSR720909:KSR720910 LCN720909:LCN720910 LMJ720909:LMJ720910 LWF720909:LWF720910 MGB720909:MGB720910 MPX720909:MPX720910 MZT720909:MZT720910 NJP720909:NJP720910 NTL720909:NTL720910 ODH720909:ODH720910 OND720909:OND720910 OWZ720909:OWZ720910 PGV720909:PGV720910 PQR720909:PQR720910 QAN720909:QAN720910 QKJ720909:QKJ720910 QUF720909:QUF720910 REB720909:REB720910 RNX720909:RNX720910 RXT720909:RXT720910 SHP720909:SHP720910 SRL720909:SRL720910 TBH720909:TBH720910 TLD720909:TLD720910 TUZ720909:TUZ720910 UEV720909:UEV720910 UOR720909:UOR720910 UYN720909:UYN720910 VIJ720909:VIJ720910 VSF720909:VSF720910 WCB720909:WCB720910 WLX720909:WLX720910 WVT720909:WVT720910 L786445:L786446 JH786445:JH786446 TD786445:TD786446 ACZ786445:ACZ786446 AMV786445:AMV786446 AWR786445:AWR786446 BGN786445:BGN786446 BQJ786445:BQJ786446 CAF786445:CAF786446 CKB786445:CKB786446 CTX786445:CTX786446 DDT786445:DDT786446 DNP786445:DNP786446 DXL786445:DXL786446 EHH786445:EHH786446 ERD786445:ERD786446 FAZ786445:FAZ786446 FKV786445:FKV786446 FUR786445:FUR786446 GEN786445:GEN786446 GOJ786445:GOJ786446 GYF786445:GYF786446 HIB786445:HIB786446 HRX786445:HRX786446 IBT786445:IBT786446 ILP786445:ILP786446 IVL786445:IVL786446 JFH786445:JFH786446 JPD786445:JPD786446 JYZ786445:JYZ786446 KIV786445:KIV786446 KSR786445:KSR786446 LCN786445:LCN786446 LMJ786445:LMJ786446 LWF786445:LWF786446 MGB786445:MGB786446 MPX786445:MPX786446 MZT786445:MZT786446 NJP786445:NJP786446 NTL786445:NTL786446 ODH786445:ODH786446 OND786445:OND786446 OWZ786445:OWZ786446 PGV786445:PGV786446 PQR786445:PQR786446 QAN786445:QAN786446 QKJ786445:QKJ786446 QUF786445:QUF786446 REB786445:REB786446 RNX786445:RNX786446 RXT786445:RXT786446 SHP786445:SHP786446 SRL786445:SRL786446 TBH786445:TBH786446 TLD786445:TLD786446 TUZ786445:TUZ786446 UEV786445:UEV786446 UOR786445:UOR786446 UYN786445:UYN786446 VIJ786445:VIJ786446 VSF786445:VSF786446 WCB786445:WCB786446 WLX786445:WLX786446 WVT786445:WVT786446 L851981:L851982 JH851981:JH851982 TD851981:TD851982 ACZ851981:ACZ851982 AMV851981:AMV851982 AWR851981:AWR851982 BGN851981:BGN851982 BQJ851981:BQJ851982 CAF851981:CAF851982 CKB851981:CKB851982 CTX851981:CTX851982 DDT851981:DDT851982 DNP851981:DNP851982 DXL851981:DXL851982 EHH851981:EHH851982 ERD851981:ERD851982 FAZ851981:FAZ851982 FKV851981:FKV851982 FUR851981:FUR851982 GEN851981:GEN851982 GOJ851981:GOJ851982 GYF851981:GYF851982 HIB851981:HIB851982 HRX851981:HRX851982 IBT851981:IBT851982 ILP851981:ILP851982 IVL851981:IVL851982 JFH851981:JFH851982 JPD851981:JPD851982 JYZ851981:JYZ851982 KIV851981:KIV851982 KSR851981:KSR851982 LCN851981:LCN851982 LMJ851981:LMJ851982 LWF851981:LWF851982 MGB851981:MGB851982 MPX851981:MPX851982 MZT851981:MZT851982 NJP851981:NJP851982 NTL851981:NTL851982 ODH851981:ODH851982 OND851981:OND851982 OWZ851981:OWZ851982 PGV851981:PGV851982 PQR851981:PQR851982 QAN851981:QAN851982 QKJ851981:QKJ851982 QUF851981:QUF851982 REB851981:REB851982 RNX851981:RNX851982 RXT851981:RXT851982 SHP851981:SHP851982 SRL851981:SRL851982 TBH851981:TBH851982 TLD851981:TLD851982 TUZ851981:TUZ851982 UEV851981:UEV851982 UOR851981:UOR851982 UYN851981:UYN851982 VIJ851981:VIJ851982 VSF851981:VSF851982 WCB851981:WCB851982 WLX851981:WLX851982 WVT851981:WVT851982 L917517:L917518 JH917517:JH917518 TD917517:TD917518 ACZ917517:ACZ917518 AMV917517:AMV917518 AWR917517:AWR917518 BGN917517:BGN917518 BQJ917517:BQJ917518 CAF917517:CAF917518 CKB917517:CKB917518 CTX917517:CTX917518 DDT917517:DDT917518 DNP917517:DNP917518 DXL917517:DXL917518 EHH917517:EHH917518 ERD917517:ERD917518 FAZ917517:FAZ917518 FKV917517:FKV917518 FUR917517:FUR917518 GEN917517:GEN917518 GOJ917517:GOJ917518 GYF917517:GYF917518 HIB917517:HIB917518 HRX917517:HRX917518 IBT917517:IBT917518 ILP917517:ILP917518 IVL917517:IVL917518 JFH917517:JFH917518 JPD917517:JPD917518 JYZ917517:JYZ917518 KIV917517:KIV917518 KSR917517:KSR917518 LCN917517:LCN917518 LMJ917517:LMJ917518 LWF917517:LWF917518 MGB917517:MGB917518 MPX917517:MPX917518 MZT917517:MZT917518 NJP917517:NJP917518 NTL917517:NTL917518 ODH917517:ODH917518 OND917517:OND917518 OWZ917517:OWZ917518 PGV917517:PGV917518 PQR917517:PQR917518 QAN917517:QAN917518 QKJ917517:QKJ917518 QUF917517:QUF917518 REB917517:REB917518 RNX917517:RNX917518 RXT917517:RXT917518 SHP917517:SHP917518 SRL917517:SRL917518 TBH917517:TBH917518 TLD917517:TLD917518 TUZ917517:TUZ917518 UEV917517:UEV917518 UOR917517:UOR917518 UYN917517:UYN917518 VIJ917517:VIJ917518 VSF917517:VSF917518 WCB917517:WCB917518 WLX917517:WLX917518 WVT917517:WVT917518 L983053:L983054 JH983053:JH983054 TD983053:TD983054 ACZ983053:ACZ983054 AMV983053:AMV983054 AWR983053:AWR983054 BGN983053:BGN983054 BQJ983053:BQJ983054 CAF983053:CAF983054 CKB983053:CKB983054 CTX983053:CTX983054 DDT983053:DDT983054 DNP983053:DNP983054 DXL983053:DXL983054 EHH983053:EHH983054 ERD983053:ERD983054 FAZ983053:FAZ983054 FKV983053:FKV983054 FUR983053:FUR983054 GEN983053:GEN983054 GOJ983053:GOJ983054 GYF983053:GYF983054 HIB983053:HIB983054 HRX983053:HRX983054 IBT983053:IBT983054 ILP983053:ILP983054 IVL983053:IVL983054 JFH983053:JFH983054 JPD983053:JPD983054 JYZ983053:JYZ983054 KIV983053:KIV983054 KSR983053:KSR983054 LCN983053:LCN983054 LMJ983053:LMJ983054 LWF983053:LWF983054 MGB983053:MGB983054 MPX983053:MPX983054 MZT983053:MZT983054 NJP983053:NJP983054 NTL983053:NTL983054 ODH983053:ODH983054 OND983053:OND983054 OWZ983053:OWZ983054 PGV983053:PGV983054 PQR983053:PQR983054 QAN983053:QAN983054 QKJ983053:QKJ983054 QUF983053:QUF983054 REB983053:REB983054 RNX983053:RNX983054 RXT983053:RXT983054 SHP983053:SHP983054 SRL983053:SRL983054 TBH983053:TBH983054 TLD983053:TLD983054 TUZ983053:TUZ983054 UEV983053:UEV983054 UOR983053:UOR983054 UYN983053:UYN983054 VIJ983053:VIJ983054 VSF983053:VSF983054 WCB983053:WCB983054 WLX983053:WLX983054 WVT983053:WVT983054 F21:F26 JB21:JB26 SX21:SX26 ACT21:ACT26 AMP21:AMP26 AWL21:AWL26 BGH21:BGH26 BQD21:BQD26 BZZ21:BZZ26 CJV21:CJV26 CTR21:CTR26 DDN21:DDN26 DNJ21:DNJ26 DXF21:DXF26 EHB21:EHB26 EQX21:EQX26 FAT21:FAT26 FKP21:FKP26 FUL21:FUL26 GEH21:GEH26 GOD21:GOD26 GXZ21:GXZ26 HHV21:HHV26 HRR21:HRR26 IBN21:IBN26 ILJ21:ILJ26 IVF21:IVF26 JFB21:JFB26 JOX21:JOX26 JYT21:JYT26 KIP21:KIP26 KSL21:KSL26 LCH21:LCH26 LMD21:LMD26 LVZ21:LVZ26 MFV21:MFV26 MPR21:MPR26 MZN21:MZN26 NJJ21:NJJ26 NTF21:NTF26 ODB21:ODB26 OMX21:OMX26 OWT21:OWT26 PGP21:PGP26 PQL21:PQL26 QAH21:QAH26 QKD21:QKD26 QTZ21:QTZ26 RDV21:RDV26 RNR21:RNR26 RXN21:RXN26 SHJ21:SHJ26 SRF21:SRF26 TBB21:TBB26 TKX21:TKX26 TUT21:TUT26 UEP21:UEP26 UOL21:UOL26 UYH21:UYH26 VID21:VID26 VRZ21:VRZ26 WBV21:WBV26 WLR21:WLR26 WVN21:WVN26 F65557:F65562 JB65557:JB65562 SX65557:SX65562 ACT65557:ACT65562 AMP65557:AMP65562 AWL65557:AWL65562 BGH65557:BGH65562 BQD65557:BQD65562 BZZ65557:BZZ65562 CJV65557:CJV65562 CTR65557:CTR65562 DDN65557:DDN65562 DNJ65557:DNJ65562 DXF65557:DXF65562 EHB65557:EHB65562 EQX65557:EQX65562 FAT65557:FAT65562 FKP65557:FKP65562 FUL65557:FUL65562 GEH65557:GEH65562 GOD65557:GOD65562 GXZ65557:GXZ65562 HHV65557:HHV65562 HRR65557:HRR65562 IBN65557:IBN65562 ILJ65557:ILJ65562 IVF65557:IVF65562 JFB65557:JFB65562 JOX65557:JOX65562 JYT65557:JYT65562 KIP65557:KIP65562 KSL65557:KSL65562 LCH65557:LCH65562 LMD65557:LMD65562 LVZ65557:LVZ65562 MFV65557:MFV65562 MPR65557:MPR65562 MZN65557:MZN65562 NJJ65557:NJJ65562 NTF65557:NTF65562 ODB65557:ODB65562 OMX65557:OMX65562 OWT65557:OWT65562 PGP65557:PGP65562 PQL65557:PQL65562 QAH65557:QAH65562 QKD65557:QKD65562 QTZ65557:QTZ65562 RDV65557:RDV65562 RNR65557:RNR65562 RXN65557:RXN65562 SHJ65557:SHJ65562 SRF65557:SRF65562 TBB65557:TBB65562 TKX65557:TKX65562 TUT65557:TUT65562 UEP65557:UEP65562 UOL65557:UOL65562 UYH65557:UYH65562 VID65557:VID65562 VRZ65557:VRZ65562 WBV65557:WBV65562 WLR65557:WLR65562 WVN65557:WVN65562 F131093:F131098 JB131093:JB131098 SX131093:SX131098 ACT131093:ACT131098 AMP131093:AMP131098 AWL131093:AWL131098 BGH131093:BGH131098 BQD131093:BQD131098 BZZ131093:BZZ131098 CJV131093:CJV131098 CTR131093:CTR131098 DDN131093:DDN131098 DNJ131093:DNJ131098 DXF131093:DXF131098 EHB131093:EHB131098 EQX131093:EQX131098 FAT131093:FAT131098 FKP131093:FKP131098 FUL131093:FUL131098 GEH131093:GEH131098 GOD131093:GOD131098 GXZ131093:GXZ131098 HHV131093:HHV131098 HRR131093:HRR131098 IBN131093:IBN131098 ILJ131093:ILJ131098 IVF131093:IVF131098 JFB131093:JFB131098 JOX131093:JOX131098 JYT131093:JYT131098 KIP131093:KIP131098 KSL131093:KSL131098 LCH131093:LCH131098 LMD131093:LMD131098 LVZ131093:LVZ131098 MFV131093:MFV131098 MPR131093:MPR131098 MZN131093:MZN131098 NJJ131093:NJJ131098 NTF131093:NTF131098 ODB131093:ODB131098 OMX131093:OMX131098 OWT131093:OWT131098 PGP131093:PGP131098 PQL131093:PQL131098 QAH131093:QAH131098 QKD131093:QKD131098 QTZ131093:QTZ131098 RDV131093:RDV131098 RNR131093:RNR131098 RXN131093:RXN131098 SHJ131093:SHJ131098 SRF131093:SRF131098 TBB131093:TBB131098 TKX131093:TKX131098 TUT131093:TUT131098 UEP131093:UEP131098 UOL131093:UOL131098 UYH131093:UYH131098 VID131093:VID131098 VRZ131093:VRZ131098 WBV131093:WBV131098 WLR131093:WLR131098 WVN131093:WVN131098 F196629:F196634 JB196629:JB196634 SX196629:SX196634 ACT196629:ACT196634 AMP196629:AMP196634 AWL196629:AWL196634 BGH196629:BGH196634 BQD196629:BQD196634 BZZ196629:BZZ196634 CJV196629:CJV196634 CTR196629:CTR196634 DDN196629:DDN196634 DNJ196629:DNJ196634 DXF196629:DXF196634 EHB196629:EHB196634 EQX196629:EQX196634 FAT196629:FAT196634 FKP196629:FKP196634 FUL196629:FUL196634 GEH196629:GEH196634 GOD196629:GOD196634 GXZ196629:GXZ196634 HHV196629:HHV196634 HRR196629:HRR196634 IBN196629:IBN196634 ILJ196629:ILJ196634 IVF196629:IVF196634 JFB196629:JFB196634 JOX196629:JOX196634 JYT196629:JYT196634 KIP196629:KIP196634 KSL196629:KSL196634 LCH196629:LCH196634 LMD196629:LMD196634 LVZ196629:LVZ196634 MFV196629:MFV196634 MPR196629:MPR196634 MZN196629:MZN196634 NJJ196629:NJJ196634 NTF196629:NTF196634 ODB196629:ODB196634 OMX196629:OMX196634 OWT196629:OWT196634 PGP196629:PGP196634 PQL196629:PQL196634 QAH196629:QAH196634 QKD196629:QKD196634 QTZ196629:QTZ196634 RDV196629:RDV196634 RNR196629:RNR196634 RXN196629:RXN196634 SHJ196629:SHJ196634 SRF196629:SRF196634 TBB196629:TBB196634 TKX196629:TKX196634 TUT196629:TUT196634 UEP196629:UEP196634 UOL196629:UOL196634 UYH196629:UYH196634 VID196629:VID196634 VRZ196629:VRZ196634 WBV196629:WBV196634 WLR196629:WLR196634 WVN196629:WVN196634 F262165:F262170 JB262165:JB262170 SX262165:SX262170 ACT262165:ACT262170 AMP262165:AMP262170 AWL262165:AWL262170 BGH262165:BGH262170 BQD262165:BQD262170 BZZ262165:BZZ262170 CJV262165:CJV262170 CTR262165:CTR262170 DDN262165:DDN262170 DNJ262165:DNJ262170 DXF262165:DXF262170 EHB262165:EHB262170 EQX262165:EQX262170 FAT262165:FAT262170 FKP262165:FKP262170 FUL262165:FUL262170 GEH262165:GEH262170 GOD262165:GOD262170 GXZ262165:GXZ262170 HHV262165:HHV262170 HRR262165:HRR262170 IBN262165:IBN262170 ILJ262165:ILJ262170 IVF262165:IVF262170 JFB262165:JFB262170 JOX262165:JOX262170 JYT262165:JYT262170 KIP262165:KIP262170 KSL262165:KSL262170 LCH262165:LCH262170 LMD262165:LMD262170 LVZ262165:LVZ262170 MFV262165:MFV262170 MPR262165:MPR262170 MZN262165:MZN262170 NJJ262165:NJJ262170 NTF262165:NTF262170 ODB262165:ODB262170 OMX262165:OMX262170 OWT262165:OWT262170 PGP262165:PGP262170 PQL262165:PQL262170 QAH262165:QAH262170 QKD262165:QKD262170 QTZ262165:QTZ262170 RDV262165:RDV262170 RNR262165:RNR262170 RXN262165:RXN262170 SHJ262165:SHJ262170 SRF262165:SRF262170 TBB262165:TBB262170 TKX262165:TKX262170 TUT262165:TUT262170 UEP262165:UEP262170 UOL262165:UOL262170 UYH262165:UYH262170 VID262165:VID262170 VRZ262165:VRZ262170 WBV262165:WBV262170 WLR262165:WLR262170 WVN262165:WVN262170 F327701:F327706 JB327701:JB327706 SX327701:SX327706 ACT327701:ACT327706 AMP327701:AMP327706 AWL327701:AWL327706 BGH327701:BGH327706 BQD327701:BQD327706 BZZ327701:BZZ327706 CJV327701:CJV327706 CTR327701:CTR327706 DDN327701:DDN327706 DNJ327701:DNJ327706 DXF327701:DXF327706 EHB327701:EHB327706 EQX327701:EQX327706 FAT327701:FAT327706 FKP327701:FKP327706 FUL327701:FUL327706 GEH327701:GEH327706 GOD327701:GOD327706 GXZ327701:GXZ327706 HHV327701:HHV327706 HRR327701:HRR327706 IBN327701:IBN327706 ILJ327701:ILJ327706 IVF327701:IVF327706 JFB327701:JFB327706 JOX327701:JOX327706 JYT327701:JYT327706 KIP327701:KIP327706 KSL327701:KSL327706 LCH327701:LCH327706 LMD327701:LMD327706 LVZ327701:LVZ327706 MFV327701:MFV327706 MPR327701:MPR327706 MZN327701:MZN327706 NJJ327701:NJJ327706 NTF327701:NTF327706 ODB327701:ODB327706 OMX327701:OMX327706 OWT327701:OWT327706 PGP327701:PGP327706 PQL327701:PQL327706 QAH327701:QAH327706 QKD327701:QKD327706 QTZ327701:QTZ327706 RDV327701:RDV327706 RNR327701:RNR327706 RXN327701:RXN327706 SHJ327701:SHJ327706 SRF327701:SRF327706 TBB327701:TBB327706 TKX327701:TKX327706 TUT327701:TUT327706 UEP327701:UEP327706 UOL327701:UOL327706 UYH327701:UYH327706 VID327701:VID327706 VRZ327701:VRZ327706 WBV327701:WBV327706 WLR327701:WLR327706 WVN327701:WVN327706 F393237:F393242 JB393237:JB393242 SX393237:SX393242 ACT393237:ACT393242 AMP393237:AMP393242 AWL393237:AWL393242 BGH393237:BGH393242 BQD393237:BQD393242 BZZ393237:BZZ393242 CJV393237:CJV393242 CTR393237:CTR393242 DDN393237:DDN393242 DNJ393237:DNJ393242 DXF393237:DXF393242 EHB393237:EHB393242 EQX393237:EQX393242 FAT393237:FAT393242 FKP393237:FKP393242 FUL393237:FUL393242 GEH393237:GEH393242 GOD393237:GOD393242 GXZ393237:GXZ393242 HHV393237:HHV393242 HRR393237:HRR393242 IBN393237:IBN393242 ILJ393237:ILJ393242 IVF393237:IVF393242 JFB393237:JFB393242 JOX393237:JOX393242 JYT393237:JYT393242 KIP393237:KIP393242 KSL393237:KSL393242 LCH393237:LCH393242 LMD393237:LMD393242 LVZ393237:LVZ393242 MFV393237:MFV393242 MPR393237:MPR393242 MZN393237:MZN393242 NJJ393237:NJJ393242 NTF393237:NTF393242 ODB393237:ODB393242 OMX393237:OMX393242 OWT393237:OWT393242 PGP393237:PGP393242 PQL393237:PQL393242 QAH393237:QAH393242 QKD393237:QKD393242 QTZ393237:QTZ393242 RDV393237:RDV393242 RNR393237:RNR393242 RXN393237:RXN393242 SHJ393237:SHJ393242 SRF393237:SRF393242 TBB393237:TBB393242 TKX393237:TKX393242 TUT393237:TUT393242 UEP393237:UEP393242 UOL393237:UOL393242 UYH393237:UYH393242 VID393237:VID393242 VRZ393237:VRZ393242 WBV393237:WBV393242 WLR393237:WLR393242 WVN393237:WVN393242 F458773:F458778 JB458773:JB458778 SX458773:SX458778 ACT458773:ACT458778 AMP458773:AMP458778 AWL458773:AWL458778 BGH458773:BGH458778 BQD458773:BQD458778 BZZ458773:BZZ458778 CJV458773:CJV458778 CTR458773:CTR458778 DDN458773:DDN458778 DNJ458773:DNJ458778 DXF458773:DXF458778 EHB458773:EHB458778 EQX458773:EQX458778 FAT458773:FAT458778 FKP458773:FKP458778 FUL458773:FUL458778 GEH458773:GEH458778 GOD458773:GOD458778 GXZ458773:GXZ458778 HHV458773:HHV458778 HRR458773:HRR458778 IBN458773:IBN458778 ILJ458773:ILJ458778 IVF458773:IVF458778 JFB458773:JFB458778 JOX458773:JOX458778 JYT458773:JYT458778 KIP458773:KIP458778 KSL458773:KSL458778 LCH458773:LCH458778 LMD458773:LMD458778 LVZ458773:LVZ458778 MFV458773:MFV458778 MPR458773:MPR458778 MZN458773:MZN458778 NJJ458773:NJJ458778 NTF458773:NTF458778 ODB458773:ODB458778 OMX458773:OMX458778 OWT458773:OWT458778 PGP458773:PGP458778 PQL458773:PQL458778 QAH458773:QAH458778 QKD458773:QKD458778 QTZ458773:QTZ458778 RDV458773:RDV458778 RNR458773:RNR458778 RXN458773:RXN458778 SHJ458773:SHJ458778 SRF458773:SRF458778 TBB458773:TBB458778 TKX458773:TKX458778 TUT458773:TUT458778 UEP458773:UEP458778 UOL458773:UOL458778 UYH458773:UYH458778 VID458773:VID458778 VRZ458773:VRZ458778 WBV458773:WBV458778 WLR458773:WLR458778 WVN458773:WVN458778 F524309:F524314 JB524309:JB524314 SX524309:SX524314 ACT524309:ACT524314 AMP524309:AMP524314 AWL524309:AWL524314 BGH524309:BGH524314 BQD524309:BQD524314 BZZ524309:BZZ524314 CJV524309:CJV524314 CTR524309:CTR524314 DDN524309:DDN524314 DNJ524309:DNJ524314 DXF524309:DXF524314 EHB524309:EHB524314 EQX524309:EQX524314 FAT524309:FAT524314 FKP524309:FKP524314 FUL524309:FUL524314 GEH524309:GEH524314 GOD524309:GOD524314 GXZ524309:GXZ524314 HHV524309:HHV524314 HRR524309:HRR524314 IBN524309:IBN524314 ILJ524309:ILJ524314 IVF524309:IVF524314 JFB524309:JFB524314 JOX524309:JOX524314 JYT524309:JYT524314 KIP524309:KIP524314 KSL524309:KSL524314 LCH524309:LCH524314 LMD524309:LMD524314 LVZ524309:LVZ524314 MFV524309:MFV524314 MPR524309:MPR524314 MZN524309:MZN524314 NJJ524309:NJJ524314 NTF524309:NTF524314 ODB524309:ODB524314 OMX524309:OMX524314 OWT524309:OWT524314 PGP524309:PGP524314 PQL524309:PQL524314 QAH524309:QAH524314 QKD524309:QKD524314 QTZ524309:QTZ524314 RDV524309:RDV524314 RNR524309:RNR524314 RXN524309:RXN524314 SHJ524309:SHJ524314 SRF524309:SRF524314 TBB524309:TBB524314 TKX524309:TKX524314 TUT524309:TUT524314 UEP524309:UEP524314 UOL524309:UOL524314 UYH524309:UYH524314 VID524309:VID524314 VRZ524309:VRZ524314 WBV524309:WBV524314 WLR524309:WLR524314 WVN524309:WVN524314 F589845:F589850 JB589845:JB589850 SX589845:SX589850 ACT589845:ACT589850 AMP589845:AMP589850 AWL589845:AWL589850 BGH589845:BGH589850 BQD589845:BQD589850 BZZ589845:BZZ589850 CJV589845:CJV589850 CTR589845:CTR589850 DDN589845:DDN589850 DNJ589845:DNJ589850 DXF589845:DXF589850 EHB589845:EHB589850 EQX589845:EQX589850 FAT589845:FAT589850 FKP589845:FKP589850 FUL589845:FUL589850 GEH589845:GEH589850 GOD589845:GOD589850 GXZ589845:GXZ589850 HHV589845:HHV589850 HRR589845:HRR589850 IBN589845:IBN589850 ILJ589845:ILJ589850 IVF589845:IVF589850 JFB589845:JFB589850 JOX589845:JOX589850 JYT589845:JYT589850 KIP589845:KIP589850 KSL589845:KSL589850 LCH589845:LCH589850 LMD589845:LMD589850 LVZ589845:LVZ589850 MFV589845:MFV589850 MPR589845:MPR589850 MZN589845:MZN589850 NJJ589845:NJJ589850 NTF589845:NTF589850 ODB589845:ODB589850 OMX589845:OMX589850 OWT589845:OWT589850 PGP589845:PGP589850 PQL589845:PQL589850 QAH589845:QAH589850 QKD589845:QKD589850 QTZ589845:QTZ589850 RDV589845:RDV589850 RNR589845:RNR589850 RXN589845:RXN589850 SHJ589845:SHJ589850 SRF589845:SRF589850 TBB589845:TBB589850 TKX589845:TKX589850 TUT589845:TUT589850 UEP589845:UEP589850 UOL589845:UOL589850 UYH589845:UYH589850 VID589845:VID589850 VRZ589845:VRZ589850 WBV589845:WBV589850 WLR589845:WLR589850 WVN589845:WVN589850 F655381:F655386 JB655381:JB655386 SX655381:SX655386 ACT655381:ACT655386 AMP655381:AMP655386 AWL655381:AWL655386 BGH655381:BGH655386 BQD655381:BQD655386 BZZ655381:BZZ655386 CJV655381:CJV655386 CTR655381:CTR655386 DDN655381:DDN655386 DNJ655381:DNJ655386 DXF655381:DXF655386 EHB655381:EHB655386 EQX655381:EQX655386 FAT655381:FAT655386 FKP655381:FKP655386 FUL655381:FUL655386 GEH655381:GEH655386 GOD655381:GOD655386 GXZ655381:GXZ655386 HHV655381:HHV655386 HRR655381:HRR655386 IBN655381:IBN655386 ILJ655381:ILJ655386 IVF655381:IVF655386 JFB655381:JFB655386 JOX655381:JOX655386 JYT655381:JYT655386 KIP655381:KIP655386 KSL655381:KSL655386 LCH655381:LCH655386 LMD655381:LMD655386 LVZ655381:LVZ655386 MFV655381:MFV655386 MPR655381:MPR655386 MZN655381:MZN655386 NJJ655381:NJJ655386 NTF655381:NTF655386 ODB655381:ODB655386 OMX655381:OMX655386 OWT655381:OWT655386 PGP655381:PGP655386 PQL655381:PQL655386 QAH655381:QAH655386 QKD655381:QKD655386 QTZ655381:QTZ655386 RDV655381:RDV655386 RNR655381:RNR655386 RXN655381:RXN655386 SHJ655381:SHJ655386 SRF655381:SRF655386 TBB655381:TBB655386 TKX655381:TKX655386 TUT655381:TUT655386 UEP655381:UEP655386 UOL655381:UOL655386 UYH655381:UYH655386 VID655381:VID655386 VRZ655381:VRZ655386 WBV655381:WBV655386 WLR655381:WLR655386 WVN655381:WVN655386 F720917:F720922 JB720917:JB720922 SX720917:SX720922 ACT720917:ACT720922 AMP720917:AMP720922 AWL720917:AWL720922 BGH720917:BGH720922 BQD720917:BQD720922 BZZ720917:BZZ720922 CJV720917:CJV720922 CTR720917:CTR720922 DDN720917:DDN720922 DNJ720917:DNJ720922 DXF720917:DXF720922 EHB720917:EHB720922 EQX720917:EQX720922 FAT720917:FAT720922 FKP720917:FKP720922 FUL720917:FUL720922 GEH720917:GEH720922 GOD720917:GOD720922 GXZ720917:GXZ720922 HHV720917:HHV720922 HRR720917:HRR720922 IBN720917:IBN720922 ILJ720917:ILJ720922 IVF720917:IVF720922 JFB720917:JFB720922 JOX720917:JOX720922 JYT720917:JYT720922 KIP720917:KIP720922 KSL720917:KSL720922 LCH720917:LCH720922 LMD720917:LMD720922 LVZ720917:LVZ720922 MFV720917:MFV720922 MPR720917:MPR720922 MZN720917:MZN720922 NJJ720917:NJJ720922 NTF720917:NTF720922 ODB720917:ODB720922 OMX720917:OMX720922 OWT720917:OWT720922 PGP720917:PGP720922 PQL720917:PQL720922 QAH720917:QAH720922 QKD720917:QKD720922 QTZ720917:QTZ720922 RDV720917:RDV720922 RNR720917:RNR720922 RXN720917:RXN720922 SHJ720917:SHJ720922 SRF720917:SRF720922 TBB720917:TBB720922 TKX720917:TKX720922 TUT720917:TUT720922 UEP720917:UEP720922 UOL720917:UOL720922 UYH720917:UYH720922 VID720917:VID720922 VRZ720917:VRZ720922 WBV720917:WBV720922 WLR720917:WLR720922 WVN720917:WVN720922 F786453:F786458 JB786453:JB786458 SX786453:SX786458 ACT786453:ACT786458 AMP786453:AMP786458 AWL786453:AWL786458 BGH786453:BGH786458 BQD786453:BQD786458 BZZ786453:BZZ786458 CJV786453:CJV786458 CTR786453:CTR786458 DDN786453:DDN786458 DNJ786453:DNJ786458 DXF786453:DXF786458 EHB786453:EHB786458 EQX786453:EQX786458 FAT786453:FAT786458 FKP786453:FKP786458 FUL786453:FUL786458 GEH786453:GEH786458 GOD786453:GOD786458 GXZ786453:GXZ786458 HHV786453:HHV786458 HRR786453:HRR786458 IBN786453:IBN786458 ILJ786453:ILJ786458 IVF786453:IVF786458 JFB786453:JFB786458 JOX786453:JOX786458 JYT786453:JYT786458 KIP786453:KIP786458 KSL786453:KSL786458 LCH786453:LCH786458 LMD786453:LMD786458 LVZ786453:LVZ786458 MFV786453:MFV786458 MPR786453:MPR786458 MZN786453:MZN786458 NJJ786453:NJJ786458 NTF786453:NTF786458 ODB786453:ODB786458 OMX786453:OMX786458 OWT786453:OWT786458 PGP786453:PGP786458 PQL786453:PQL786458 QAH786453:QAH786458 QKD786453:QKD786458 QTZ786453:QTZ786458 RDV786453:RDV786458 RNR786453:RNR786458 RXN786453:RXN786458 SHJ786453:SHJ786458 SRF786453:SRF786458 TBB786453:TBB786458 TKX786453:TKX786458 TUT786453:TUT786458 UEP786453:UEP786458 UOL786453:UOL786458 UYH786453:UYH786458 VID786453:VID786458 VRZ786453:VRZ786458 WBV786453:WBV786458 WLR786453:WLR786458 WVN786453:WVN786458 F851989:F851994 JB851989:JB851994 SX851989:SX851994 ACT851989:ACT851994 AMP851989:AMP851994 AWL851989:AWL851994 BGH851989:BGH851994 BQD851989:BQD851994 BZZ851989:BZZ851994 CJV851989:CJV851994 CTR851989:CTR851994 DDN851989:DDN851994 DNJ851989:DNJ851994 DXF851989:DXF851994 EHB851989:EHB851994 EQX851989:EQX851994 FAT851989:FAT851994 FKP851989:FKP851994 FUL851989:FUL851994 GEH851989:GEH851994 GOD851989:GOD851994 GXZ851989:GXZ851994 HHV851989:HHV851994 HRR851989:HRR851994 IBN851989:IBN851994 ILJ851989:ILJ851994 IVF851989:IVF851994 JFB851989:JFB851994 JOX851989:JOX851994 JYT851989:JYT851994 KIP851989:KIP851994 KSL851989:KSL851994 LCH851989:LCH851994 LMD851989:LMD851994 LVZ851989:LVZ851994 MFV851989:MFV851994 MPR851989:MPR851994 MZN851989:MZN851994 NJJ851989:NJJ851994 NTF851989:NTF851994 ODB851989:ODB851994 OMX851989:OMX851994 OWT851989:OWT851994 PGP851989:PGP851994 PQL851989:PQL851994 QAH851989:QAH851994 QKD851989:QKD851994 QTZ851989:QTZ851994 RDV851989:RDV851994 RNR851989:RNR851994 RXN851989:RXN851994 SHJ851989:SHJ851994 SRF851989:SRF851994 TBB851989:TBB851994 TKX851989:TKX851994 TUT851989:TUT851994 UEP851989:UEP851994 UOL851989:UOL851994 UYH851989:UYH851994 VID851989:VID851994 VRZ851989:VRZ851994 WBV851989:WBV851994 WLR851989:WLR851994 WVN851989:WVN851994 F917525:F917530 JB917525:JB917530 SX917525:SX917530 ACT917525:ACT917530 AMP917525:AMP917530 AWL917525:AWL917530 BGH917525:BGH917530 BQD917525:BQD917530 BZZ917525:BZZ917530 CJV917525:CJV917530 CTR917525:CTR917530 DDN917525:DDN917530 DNJ917525:DNJ917530 DXF917525:DXF917530 EHB917525:EHB917530 EQX917525:EQX917530 FAT917525:FAT917530 FKP917525:FKP917530 FUL917525:FUL917530 GEH917525:GEH917530 GOD917525:GOD917530 GXZ917525:GXZ917530 HHV917525:HHV917530 HRR917525:HRR917530 IBN917525:IBN917530 ILJ917525:ILJ917530 IVF917525:IVF917530 JFB917525:JFB917530 JOX917525:JOX917530 JYT917525:JYT917530 KIP917525:KIP917530 KSL917525:KSL917530 LCH917525:LCH917530 LMD917525:LMD917530 LVZ917525:LVZ917530 MFV917525:MFV917530 MPR917525:MPR917530 MZN917525:MZN917530 NJJ917525:NJJ917530 NTF917525:NTF917530 ODB917525:ODB917530 OMX917525:OMX917530 OWT917525:OWT917530 PGP917525:PGP917530 PQL917525:PQL917530 QAH917525:QAH917530 QKD917525:QKD917530 QTZ917525:QTZ917530 RDV917525:RDV917530 RNR917525:RNR917530 RXN917525:RXN917530 SHJ917525:SHJ917530 SRF917525:SRF917530 TBB917525:TBB917530 TKX917525:TKX917530 TUT917525:TUT917530 UEP917525:UEP917530 UOL917525:UOL917530 UYH917525:UYH917530 VID917525:VID917530 VRZ917525:VRZ917530 WBV917525:WBV917530 WLR917525:WLR917530 WVN917525:WVN917530 F983061:F983066 JB983061:JB983066 SX983061:SX983066 ACT983061:ACT983066 AMP983061:AMP983066 AWL983061:AWL983066 BGH983061:BGH983066 BQD983061:BQD983066 BZZ983061:BZZ983066 CJV983061:CJV983066 CTR983061:CTR983066 DDN983061:DDN983066 DNJ983061:DNJ983066 DXF983061:DXF983066 EHB983061:EHB983066 EQX983061:EQX983066 FAT983061:FAT983066 FKP983061:FKP983066 FUL983061:FUL983066 GEH983061:GEH983066 GOD983061:GOD983066 GXZ983061:GXZ983066 HHV983061:HHV983066 HRR983061:HRR983066 IBN983061:IBN983066 ILJ983061:ILJ983066 IVF983061:IVF983066 JFB983061:JFB983066 JOX983061:JOX983066 JYT983061:JYT983066 KIP983061:KIP983066 KSL983061:KSL983066 LCH983061:LCH983066 LMD983061:LMD983066 LVZ983061:LVZ983066 MFV983061:MFV983066 MPR983061:MPR983066 MZN983061:MZN983066 NJJ983061:NJJ983066 NTF983061:NTF983066 ODB983061:ODB983066 OMX983061:OMX983066 OWT983061:OWT983066 PGP983061:PGP983066 PQL983061:PQL983066 QAH983061:QAH983066 QKD983061:QKD983066 QTZ983061:QTZ983066 RDV983061:RDV983066 RNR983061:RNR983066 RXN983061:RXN983066 SHJ983061:SHJ983066 SRF983061:SRF983066 TBB983061:TBB983066 TKX983061:TKX983066 TUT983061:TUT983066 UEP983061:UEP983066 UOL983061:UOL983066 UYH983061:UYH983066 VID983061:VID983066 VRZ983061:VRZ983066 WBV983061:WBV983066 WLR983061:WLR983066 WVN983061:WVN983066 H21:H22 JD21:JD22 SZ21:SZ22 ACV21:ACV22 AMR21:AMR22 AWN21:AWN22 BGJ21:BGJ22 BQF21:BQF22 CAB21:CAB22 CJX21:CJX22 CTT21:CTT22 DDP21:DDP22 DNL21:DNL22 DXH21:DXH22 EHD21:EHD22 EQZ21:EQZ22 FAV21:FAV22 FKR21:FKR22 FUN21:FUN22 GEJ21:GEJ22 GOF21:GOF22 GYB21:GYB22 HHX21:HHX22 HRT21:HRT22 IBP21:IBP22 ILL21:ILL22 IVH21:IVH22 JFD21:JFD22 JOZ21:JOZ22 JYV21:JYV22 KIR21:KIR22 KSN21:KSN22 LCJ21:LCJ22 LMF21:LMF22 LWB21:LWB22 MFX21:MFX22 MPT21:MPT22 MZP21:MZP22 NJL21:NJL22 NTH21:NTH22 ODD21:ODD22 OMZ21:OMZ22 OWV21:OWV22 PGR21:PGR22 PQN21:PQN22 QAJ21:QAJ22 QKF21:QKF22 QUB21:QUB22 RDX21:RDX22 RNT21:RNT22 RXP21:RXP22 SHL21:SHL22 SRH21:SRH22 TBD21:TBD22 TKZ21:TKZ22 TUV21:TUV22 UER21:UER22 UON21:UON22 UYJ21:UYJ22 VIF21:VIF22 VSB21:VSB22 WBX21:WBX22 WLT21:WLT22 WVP21:WVP22 H65557:H65558 JD65557:JD65558 SZ65557:SZ65558 ACV65557:ACV65558 AMR65557:AMR65558 AWN65557:AWN65558 BGJ65557:BGJ65558 BQF65557:BQF65558 CAB65557:CAB65558 CJX65557:CJX65558 CTT65557:CTT65558 DDP65557:DDP65558 DNL65557:DNL65558 DXH65557:DXH65558 EHD65557:EHD65558 EQZ65557:EQZ65558 FAV65557:FAV65558 FKR65557:FKR65558 FUN65557:FUN65558 GEJ65557:GEJ65558 GOF65557:GOF65558 GYB65557:GYB65558 HHX65557:HHX65558 HRT65557:HRT65558 IBP65557:IBP65558 ILL65557:ILL65558 IVH65557:IVH65558 JFD65557:JFD65558 JOZ65557:JOZ65558 JYV65557:JYV65558 KIR65557:KIR65558 KSN65557:KSN65558 LCJ65557:LCJ65558 LMF65557:LMF65558 LWB65557:LWB65558 MFX65557:MFX65558 MPT65557:MPT65558 MZP65557:MZP65558 NJL65557:NJL65558 NTH65557:NTH65558 ODD65557:ODD65558 OMZ65557:OMZ65558 OWV65557:OWV65558 PGR65557:PGR65558 PQN65557:PQN65558 QAJ65557:QAJ65558 QKF65557:QKF65558 QUB65557:QUB65558 RDX65557:RDX65558 RNT65557:RNT65558 RXP65557:RXP65558 SHL65557:SHL65558 SRH65557:SRH65558 TBD65557:TBD65558 TKZ65557:TKZ65558 TUV65557:TUV65558 UER65557:UER65558 UON65557:UON65558 UYJ65557:UYJ65558 VIF65557:VIF65558 VSB65557:VSB65558 WBX65557:WBX65558 WLT65557:WLT65558 WVP65557:WVP65558 H131093:H131094 JD131093:JD131094 SZ131093:SZ131094 ACV131093:ACV131094 AMR131093:AMR131094 AWN131093:AWN131094 BGJ131093:BGJ131094 BQF131093:BQF131094 CAB131093:CAB131094 CJX131093:CJX131094 CTT131093:CTT131094 DDP131093:DDP131094 DNL131093:DNL131094 DXH131093:DXH131094 EHD131093:EHD131094 EQZ131093:EQZ131094 FAV131093:FAV131094 FKR131093:FKR131094 FUN131093:FUN131094 GEJ131093:GEJ131094 GOF131093:GOF131094 GYB131093:GYB131094 HHX131093:HHX131094 HRT131093:HRT131094 IBP131093:IBP131094 ILL131093:ILL131094 IVH131093:IVH131094 JFD131093:JFD131094 JOZ131093:JOZ131094 JYV131093:JYV131094 KIR131093:KIR131094 KSN131093:KSN131094 LCJ131093:LCJ131094 LMF131093:LMF131094 LWB131093:LWB131094 MFX131093:MFX131094 MPT131093:MPT131094 MZP131093:MZP131094 NJL131093:NJL131094 NTH131093:NTH131094 ODD131093:ODD131094 OMZ131093:OMZ131094 OWV131093:OWV131094 PGR131093:PGR131094 PQN131093:PQN131094 QAJ131093:QAJ131094 QKF131093:QKF131094 QUB131093:QUB131094 RDX131093:RDX131094 RNT131093:RNT131094 RXP131093:RXP131094 SHL131093:SHL131094 SRH131093:SRH131094 TBD131093:TBD131094 TKZ131093:TKZ131094 TUV131093:TUV131094 UER131093:UER131094 UON131093:UON131094 UYJ131093:UYJ131094 VIF131093:VIF131094 VSB131093:VSB131094 WBX131093:WBX131094 WLT131093:WLT131094 WVP131093:WVP131094 H196629:H196630 JD196629:JD196630 SZ196629:SZ196630 ACV196629:ACV196630 AMR196629:AMR196630 AWN196629:AWN196630 BGJ196629:BGJ196630 BQF196629:BQF196630 CAB196629:CAB196630 CJX196629:CJX196630 CTT196629:CTT196630 DDP196629:DDP196630 DNL196629:DNL196630 DXH196629:DXH196630 EHD196629:EHD196630 EQZ196629:EQZ196630 FAV196629:FAV196630 FKR196629:FKR196630 FUN196629:FUN196630 GEJ196629:GEJ196630 GOF196629:GOF196630 GYB196629:GYB196630 HHX196629:HHX196630 HRT196629:HRT196630 IBP196629:IBP196630 ILL196629:ILL196630 IVH196629:IVH196630 JFD196629:JFD196630 JOZ196629:JOZ196630 JYV196629:JYV196630 KIR196629:KIR196630 KSN196629:KSN196630 LCJ196629:LCJ196630 LMF196629:LMF196630 LWB196629:LWB196630 MFX196629:MFX196630 MPT196629:MPT196630 MZP196629:MZP196630 NJL196629:NJL196630 NTH196629:NTH196630 ODD196629:ODD196630 OMZ196629:OMZ196630 OWV196629:OWV196630 PGR196629:PGR196630 PQN196629:PQN196630 QAJ196629:QAJ196630 QKF196629:QKF196630 QUB196629:QUB196630 RDX196629:RDX196630 RNT196629:RNT196630 RXP196629:RXP196630 SHL196629:SHL196630 SRH196629:SRH196630 TBD196629:TBD196630 TKZ196629:TKZ196630 TUV196629:TUV196630 UER196629:UER196630 UON196629:UON196630 UYJ196629:UYJ196630 VIF196629:VIF196630 VSB196629:VSB196630 WBX196629:WBX196630 WLT196629:WLT196630 WVP196629:WVP196630 H262165:H262166 JD262165:JD262166 SZ262165:SZ262166 ACV262165:ACV262166 AMR262165:AMR262166 AWN262165:AWN262166 BGJ262165:BGJ262166 BQF262165:BQF262166 CAB262165:CAB262166 CJX262165:CJX262166 CTT262165:CTT262166 DDP262165:DDP262166 DNL262165:DNL262166 DXH262165:DXH262166 EHD262165:EHD262166 EQZ262165:EQZ262166 FAV262165:FAV262166 FKR262165:FKR262166 FUN262165:FUN262166 GEJ262165:GEJ262166 GOF262165:GOF262166 GYB262165:GYB262166 HHX262165:HHX262166 HRT262165:HRT262166 IBP262165:IBP262166 ILL262165:ILL262166 IVH262165:IVH262166 JFD262165:JFD262166 JOZ262165:JOZ262166 JYV262165:JYV262166 KIR262165:KIR262166 KSN262165:KSN262166 LCJ262165:LCJ262166 LMF262165:LMF262166 LWB262165:LWB262166 MFX262165:MFX262166 MPT262165:MPT262166 MZP262165:MZP262166 NJL262165:NJL262166 NTH262165:NTH262166 ODD262165:ODD262166 OMZ262165:OMZ262166 OWV262165:OWV262166 PGR262165:PGR262166 PQN262165:PQN262166 QAJ262165:QAJ262166 QKF262165:QKF262166 QUB262165:QUB262166 RDX262165:RDX262166 RNT262165:RNT262166 RXP262165:RXP262166 SHL262165:SHL262166 SRH262165:SRH262166 TBD262165:TBD262166 TKZ262165:TKZ262166 TUV262165:TUV262166 UER262165:UER262166 UON262165:UON262166 UYJ262165:UYJ262166 VIF262165:VIF262166 VSB262165:VSB262166 WBX262165:WBX262166 WLT262165:WLT262166 WVP262165:WVP262166 H327701:H327702 JD327701:JD327702 SZ327701:SZ327702 ACV327701:ACV327702 AMR327701:AMR327702 AWN327701:AWN327702 BGJ327701:BGJ327702 BQF327701:BQF327702 CAB327701:CAB327702 CJX327701:CJX327702 CTT327701:CTT327702 DDP327701:DDP327702 DNL327701:DNL327702 DXH327701:DXH327702 EHD327701:EHD327702 EQZ327701:EQZ327702 FAV327701:FAV327702 FKR327701:FKR327702 FUN327701:FUN327702 GEJ327701:GEJ327702 GOF327701:GOF327702 GYB327701:GYB327702 HHX327701:HHX327702 HRT327701:HRT327702 IBP327701:IBP327702 ILL327701:ILL327702 IVH327701:IVH327702 JFD327701:JFD327702 JOZ327701:JOZ327702 JYV327701:JYV327702 KIR327701:KIR327702 KSN327701:KSN327702 LCJ327701:LCJ327702 LMF327701:LMF327702 LWB327701:LWB327702 MFX327701:MFX327702 MPT327701:MPT327702 MZP327701:MZP327702 NJL327701:NJL327702 NTH327701:NTH327702 ODD327701:ODD327702 OMZ327701:OMZ327702 OWV327701:OWV327702 PGR327701:PGR327702 PQN327701:PQN327702 QAJ327701:QAJ327702 QKF327701:QKF327702 QUB327701:QUB327702 RDX327701:RDX327702 RNT327701:RNT327702 RXP327701:RXP327702 SHL327701:SHL327702 SRH327701:SRH327702 TBD327701:TBD327702 TKZ327701:TKZ327702 TUV327701:TUV327702 UER327701:UER327702 UON327701:UON327702 UYJ327701:UYJ327702 VIF327701:VIF327702 VSB327701:VSB327702 WBX327701:WBX327702 WLT327701:WLT327702 WVP327701:WVP327702 H393237:H393238 JD393237:JD393238 SZ393237:SZ393238 ACV393237:ACV393238 AMR393237:AMR393238 AWN393237:AWN393238 BGJ393237:BGJ393238 BQF393237:BQF393238 CAB393237:CAB393238 CJX393237:CJX393238 CTT393237:CTT393238 DDP393237:DDP393238 DNL393237:DNL393238 DXH393237:DXH393238 EHD393237:EHD393238 EQZ393237:EQZ393238 FAV393237:FAV393238 FKR393237:FKR393238 FUN393237:FUN393238 GEJ393237:GEJ393238 GOF393237:GOF393238 GYB393237:GYB393238 HHX393237:HHX393238 HRT393237:HRT393238 IBP393237:IBP393238 ILL393237:ILL393238 IVH393237:IVH393238 JFD393237:JFD393238 JOZ393237:JOZ393238 JYV393237:JYV393238 KIR393237:KIR393238 KSN393237:KSN393238 LCJ393237:LCJ393238 LMF393237:LMF393238 LWB393237:LWB393238 MFX393237:MFX393238 MPT393237:MPT393238 MZP393237:MZP393238 NJL393237:NJL393238 NTH393237:NTH393238 ODD393237:ODD393238 OMZ393237:OMZ393238 OWV393237:OWV393238 PGR393237:PGR393238 PQN393237:PQN393238 QAJ393237:QAJ393238 QKF393237:QKF393238 QUB393237:QUB393238 RDX393237:RDX393238 RNT393237:RNT393238 RXP393237:RXP393238 SHL393237:SHL393238 SRH393237:SRH393238 TBD393237:TBD393238 TKZ393237:TKZ393238 TUV393237:TUV393238 UER393237:UER393238 UON393237:UON393238 UYJ393237:UYJ393238 VIF393237:VIF393238 VSB393237:VSB393238 WBX393237:WBX393238 WLT393237:WLT393238 WVP393237:WVP393238 H458773:H458774 JD458773:JD458774 SZ458773:SZ458774 ACV458773:ACV458774 AMR458773:AMR458774 AWN458773:AWN458774 BGJ458773:BGJ458774 BQF458773:BQF458774 CAB458773:CAB458774 CJX458773:CJX458774 CTT458773:CTT458774 DDP458773:DDP458774 DNL458773:DNL458774 DXH458773:DXH458774 EHD458773:EHD458774 EQZ458773:EQZ458774 FAV458773:FAV458774 FKR458773:FKR458774 FUN458773:FUN458774 GEJ458773:GEJ458774 GOF458773:GOF458774 GYB458773:GYB458774 HHX458773:HHX458774 HRT458773:HRT458774 IBP458773:IBP458774 ILL458773:ILL458774 IVH458773:IVH458774 JFD458773:JFD458774 JOZ458773:JOZ458774 JYV458773:JYV458774 KIR458773:KIR458774 KSN458773:KSN458774 LCJ458773:LCJ458774 LMF458773:LMF458774 LWB458773:LWB458774 MFX458773:MFX458774 MPT458773:MPT458774 MZP458773:MZP458774 NJL458773:NJL458774 NTH458773:NTH458774 ODD458773:ODD458774 OMZ458773:OMZ458774 OWV458773:OWV458774 PGR458773:PGR458774 PQN458773:PQN458774 QAJ458773:QAJ458774 QKF458773:QKF458774 QUB458773:QUB458774 RDX458773:RDX458774 RNT458773:RNT458774 RXP458773:RXP458774 SHL458773:SHL458774 SRH458773:SRH458774 TBD458773:TBD458774 TKZ458773:TKZ458774 TUV458773:TUV458774 UER458773:UER458774 UON458773:UON458774 UYJ458773:UYJ458774 VIF458773:VIF458774 VSB458773:VSB458774 WBX458773:WBX458774 WLT458773:WLT458774 WVP458773:WVP458774 H524309:H524310 JD524309:JD524310 SZ524309:SZ524310 ACV524309:ACV524310 AMR524309:AMR524310 AWN524309:AWN524310 BGJ524309:BGJ524310 BQF524309:BQF524310 CAB524309:CAB524310 CJX524309:CJX524310 CTT524309:CTT524310 DDP524309:DDP524310 DNL524309:DNL524310 DXH524309:DXH524310 EHD524309:EHD524310 EQZ524309:EQZ524310 FAV524309:FAV524310 FKR524309:FKR524310 FUN524309:FUN524310 GEJ524309:GEJ524310 GOF524309:GOF524310 GYB524309:GYB524310 HHX524309:HHX524310 HRT524309:HRT524310 IBP524309:IBP524310 ILL524309:ILL524310 IVH524309:IVH524310 JFD524309:JFD524310 JOZ524309:JOZ524310 JYV524309:JYV524310 KIR524309:KIR524310 KSN524309:KSN524310 LCJ524309:LCJ524310 LMF524309:LMF524310 LWB524309:LWB524310 MFX524309:MFX524310 MPT524309:MPT524310 MZP524309:MZP524310 NJL524309:NJL524310 NTH524309:NTH524310 ODD524309:ODD524310 OMZ524309:OMZ524310 OWV524309:OWV524310 PGR524309:PGR524310 PQN524309:PQN524310 QAJ524309:QAJ524310 QKF524309:QKF524310 QUB524309:QUB524310 RDX524309:RDX524310 RNT524309:RNT524310 RXP524309:RXP524310 SHL524309:SHL524310 SRH524309:SRH524310 TBD524309:TBD524310 TKZ524309:TKZ524310 TUV524309:TUV524310 UER524309:UER524310 UON524309:UON524310 UYJ524309:UYJ524310 VIF524309:VIF524310 VSB524309:VSB524310 WBX524309:WBX524310 WLT524309:WLT524310 WVP524309:WVP524310 H589845:H589846 JD589845:JD589846 SZ589845:SZ589846 ACV589845:ACV589846 AMR589845:AMR589846 AWN589845:AWN589846 BGJ589845:BGJ589846 BQF589845:BQF589846 CAB589845:CAB589846 CJX589845:CJX589846 CTT589845:CTT589846 DDP589845:DDP589846 DNL589845:DNL589846 DXH589845:DXH589846 EHD589845:EHD589846 EQZ589845:EQZ589846 FAV589845:FAV589846 FKR589845:FKR589846 FUN589845:FUN589846 GEJ589845:GEJ589846 GOF589845:GOF589846 GYB589845:GYB589846 HHX589845:HHX589846 HRT589845:HRT589846 IBP589845:IBP589846 ILL589845:ILL589846 IVH589845:IVH589846 JFD589845:JFD589846 JOZ589845:JOZ589846 JYV589845:JYV589846 KIR589845:KIR589846 KSN589845:KSN589846 LCJ589845:LCJ589846 LMF589845:LMF589846 LWB589845:LWB589846 MFX589845:MFX589846 MPT589845:MPT589846 MZP589845:MZP589846 NJL589845:NJL589846 NTH589845:NTH589846 ODD589845:ODD589846 OMZ589845:OMZ589846 OWV589845:OWV589846 PGR589845:PGR589846 PQN589845:PQN589846 QAJ589845:QAJ589846 QKF589845:QKF589846 QUB589845:QUB589846 RDX589845:RDX589846 RNT589845:RNT589846 RXP589845:RXP589846 SHL589845:SHL589846 SRH589845:SRH589846 TBD589845:TBD589846 TKZ589845:TKZ589846 TUV589845:TUV589846 UER589845:UER589846 UON589845:UON589846 UYJ589845:UYJ589846 VIF589845:VIF589846 VSB589845:VSB589846 WBX589845:WBX589846 WLT589845:WLT589846 WVP589845:WVP589846 H655381:H655382 JD655381:JD655382 SZ655381:SZ655382 ACV655381:ACV655382 AMR655381:AMR655382 AWN655381:AWN655382 BGJ655381:BGJ655382 BQF655381:BQF655382 CAB655381:CAB655382 CJX655381:CJX655382 CTT655381:CTT655382 DDP655381:DDP655382 DNL655381:DNL655382 DXH655381:DXH655382 EHD655381:EHD655382 EQZ655381:EQZ655382 FAV655381:FAV655382 FKR655381:FKR655382 FUN655381:FUN655382 GEJ655381:GEJ655382 GOF655381:GOF655382 GYB655381:GYB655382 HHX655381:HHX655382 HRT655381:HRT655382 IBP655381:IBP655382 ILL655381:ILL655382 IVH655381:IVH655382 JFD655381:JFD655382 JOZ655381:JOZ655382 JYV655381:JYV655382 KIR655381:KIR655382 KSN655381:KSN655382 LCJ655381:LCJ655382 LMF655381:LMF655382 LWB655381:LWB655382 MFX655381:MFX655382 MPT655381:MPT655382 MZP655381:MZP655382 NJL655381:NJL655382 NTH655381:NTH655382 ODD655381:ODD655382 OMZ655381:OMZ655382 OWV655381:OWV655382 PGR655381:PGR655382 PQN655381:PQN655382 QAJ655381:QAJ655382 QKF655381:QKF655382 QUB655381:QUB655382 RDX655381:RDX655382 RNT655381:RNT655382 RXP655381:RXP655382 SHL655381:SHL655382 SRH655381:SRH655382 TBD655381:TBD655382 TKZ655381:TKZ655382 TUV655381:TUV655382 UER655381:UER655382 UON655381:UON655382 UYJ655381:UYJ655382 VIF655381:VIF655382 VSB655381:VSB655382 WBX655381:WBX655382 WLT655381:WLT655382 WVP655381:WVP655382 H720917:H720918 JD720917:JD720918 SZ720917:SZ720918 ACV720917:ACV720918 AMR720917:AMR720918 AWN720917:AWN720918 BGJ720917:BGJ720918 BQF720917:BQF720918 CAB720917:CAB720918 CJX720917:CJX720918 CTT720917:CTT720918 DDP720917:DDP720918 DNL720917:DNL720918 DXH720917:DXH720918 EHD720917:EHD720918 EQZ720917:EQZ720918 FAV720917:FAV720918 FKR720917:FKR720918 FUN720917:FUN720918 GEJ720917:GEJ720918 GOF720917:GOF720918 GYB720917:GYB720918 HHX720917:HHX720918 HRT720917:HRT720918 IBP720917:IBP720918 ILL720917:ILL720918 IVH720917:IVH720918 JFD720917:JFD720918 JOZ720917:JOZ720918 JYV720917:JYV720918 KIR720917:KIR720918 KSN720917:KSN720918 LCJ720917:LCJ720918 LMF720917:LMF720918 LWB720917:LWB720918 MFX720917:MFX720918 MPT720917:MPT720918 MZP720917:MZP720918 NJL720917:NJL720918 NTH720917:NTH720918 ODD720917:ODD720918 OMZ720917:OMZ720918 OWV720917:OWV720918 PGR720917:PGR720918 PQN720917:PQN720918 QAJ720917:QAJ720918 QKF720917:QKF720918 QUB720917:QUB720918 RDX720917:RDX720918 RNT720917:RNT720918 RXP720917:RXP720918 SHL720917:SHL720918 SRH720917:SRH720918 TBD720917:TBD720918 TKZ720917:TKZ720918 TUV720917:TUV720918 UER720917:UER720918 UON720917:UON720918 UYJ720917:UYJ720918 VIF720917:VIF720918 VSB720917:VSB720918 WBX720917:WBX720918 WLT720917:WLT720918 WVP720917:WVP720918 H786453:H786454 JD786453:JD786454 SZ786453:SZ786454 ACV786453:ACV786454 AMR786453:AMR786454 AWN786453:AWN786454 BGJ786453:BGJ786454 BQF786453:BQF786454 CAB786453:CAB786454 CJX786453:CJX786454 CTT786453:CTT786454 DDP786453:DDP786454 DNL786453:DNL786454 DXH786453:DXH786454 EHD786453:EHD786454 EQZ786453:EQZ786454 FAV786453:FAV786454 FKR786453:FKR786454 FUN786453:FUN786454 GEJ786453:GEJ786454 GOF786453:GOF786454 GYB786453:GYB786454 HHX786453:HHX786454 HRT786453:HRT786454 IBP786453:IBP786454 ILL786453:ILL786454 IVH786453:IVH786454 JFD786453:JFD786454 JOZ786453:JOZ786454 JYV786453:JYV786454 KIR786453:KIR786454 KSN786453:KSN786454 LCJ786453:LCJ786454 LMF786453:LMF786454 LWB786453:LWB786454 MFX786453:MFX786454 MPT786453:MPT786454 MZP786453:MZP786454 NJL786453:NJL786454 NTH786453:NTH786454 ODD786453:ODD786454 OMZ786453:OMZ786454 OWV786453:OWV786454 PGR786453:PGR786454 PQN786453:PQN786454 QAJ786453:QAJ786454 QKF786453:QKF786454 QUB786453:QUB786454 RDX786453:RDX786454 RNT786453:RNT786454 RXP786453:RXP786454 SHL786453:SHL786454 SRH786453:SRH786454 TBD786453:TBD786454 TKZ786453:TKZ786454 TUV786453:TUV786454 UER786453:UER786454 UON786453:UON786454 UYJ786453:UYJ786454 VIF786453:VIF786454 VSB786453:VSB786454 WBX786453:WBX786454 WLT786453:WLT786454 WVP786453:WVP786454 H851989:H851990 JD851989:JD851990 SZ851989:SZ851990 ACV851989:ACV851990 AMR851989:AMR851990 AWN851989:AWN851990 BGJ851989:BGJ851990 BQF851989:BQF851990 CAB851989:CAB851990 CJX851989:CJX851990 CTT851989:CTT851990 DDP851989:DDP851990 DNL851989:DNL851990 DXH851989:DXH851990 EHD851989:EHD851990 EQZ851989:EQZ851990 FAV851989:FAV851990 FKR851989:FKR851990 FUN851989:FUN851990 GEJ851989:GEJ851990 GOF851989:GOF851990 GYB851989:GYB851990 HHX851989:HHX851990 HRT851989:HRT851990 IBP851989:IBP851990 ILL851989:ILL851990 IVH851989:IVH851990 JFD851989:JFD851990 JOZ851989:JOZ851990 JYV851989:JYV851990 KIR851989:KIR851990 KSN851989:KSN851990 LCJ851989:LCJ851990 LMF851989:LMF851990 LWB851989:LWB851990 MFX851989:MFX851990 MPT851989:MPT851990 MZP851989:MZP851990 NJL851989:NJL851990 NTH851989:NTH851990 ODD851989:ODD851990 OMZ851989:OMZ851990 OWV851989:OWV851990 PGR851989:PGR851990 PQN851989:PQN851990 QAJ851989:QAJ851990 QKF851989:QKF851990 QUB851989:QUB851990 RDX851989:RDX851990 RNT851989:RNT851990 RXP851989:RXP851990 SHL851989:SHL851990 SRH851989:SRH851990 TBD851989:TBD851990 TKZ851989:TKZ851990 TUV851989:TUV851990 UER851989:UER851990 UON851989:UON851990 UYJ851989:UYJ851990 VIF851989:VIF851990 VSB851989:VSB851990 WBX851989:WBX851990 WLT851989:WLT851990 WVP851989:WVP851990 H917525:H917526 JD917525:JD917526 SZ917525:SZ917526 ACV917525:ACV917526 AMR917525:AMR917526 AWN917525:AWN917526 BGJ917525:BGJ917526 BQF917525:BQF917526 CAB917525:CAB917526 CJX917525:CJX917526 CTT917525:CTT917526 DDP917525:DDP917526 DNL917525:DNL917526 DXH917525:DXH917526 EHD917525:EHD917526 EQZ917525:EQZ917526 FAV917525:FAV917526 FKR917525:FKR917526 FUN917525:FUN917526 GEJ917525:GEJ917526 GOF917525:GOF917526 GYB917525:GYB917526 HHX917525:HHX917526 HRT917525:HRT917526 IBP917525:IBP917526 ILL917525:ILL917526 IVH917525:IVH917526 JFD917525:JFD917526 JOZ917525:JOZ917526 JYV917525:JYV917526 KIR917525:KIR917526 KSN917525:KSN917526 LCJ917525:LCJ917526 LMF917525:LMF917526 LWB917525:LWB917526 MFX917525:MFX917526 MPT917525:MPT917526 MZP917525:MZP917526 NJL917525:NJL917526 NTH917525:NTH917526 ODD917525:ODD917526 OMZ917525:OMZ917526 OWV917525:OWV917526 PGR917525:PGR917526 PQN917525:PQN917526 QAJ917525:QAJ917526 QKF917525:QKF917526 QUB917525:QUB917526 RDX917525:RDX917526 RNT917525:RNT917526 RXP917525:RXP917526 SHL917525:SHL917526 SRH917525:SRH917526 TBD917525:TBD917526 TKZ917525:TKZ917526 TUV917525:TUV917526 UER917525:UER917526 UON917525:UON917526 UYJ917525:UYJ917526 VIF917525:VIF917526 VSB917525:VSB917526 WBX917525:WBX917526 WLT917525:WLT917526 WVP917525:WVP917526 H983061:H983062 JD983061:JD983062 SZ983061:SZ983062 ACV983061:ACV983062 AMR983061:AMR983062 AWN983061:AWN983062 BGJ983061:BGJ983062 BQF983061:BQF983062 CAB983061:CAB983062 CJX983061:CJX983062 CTT983061:CTT983062 DDP983061:DDP983062 DNL983061:DNL983062 DXH983061:DXH983062 EHD983061:EHD983062 EQZ983061:EQZ983062 FAV983061:FAV983062 FKR983061:FKR983062 FUN983061:FUN983062 GEJ983061:GEJ983062 GOF983061:GOF983062 GYB983061:GYB983062 HHX983061:HHX983062 HRT983061:HRT983062 IBP983061:IBP983062 ILL983061:ILL983062 IVH983061:IVH983062 JFD983061:JFD983062 JOZ983061:JOZ983062 JYV983061:JYV983062 KIR983061:KIR983062 KSN983061:KSN983062 LCJ983061:LCJ983062 LMF983061:LMF983062 LWB983061:LWB983062 MFX983061:MFX983062 MPT983061:MPT983062 MZP983061:MZP983062 NJL983061:NJL983062 NTH983061:NTH983062 ODD983061:ODD983062 OMZ983061:OMZ983062 OWV983061:OWV983062 PGR983061:PGR983062 PQN983061:PQN983062 QAJ983061:QAJ983062 QKF983061:QKF983062 QUB983061:QUB983062 RDX983061:RDX983062 RNT983061:RNT983062 RXP983061:RXP983062 SHL983061:SHL983062 SRH983061:SRH983062 TBD983061:TBD983062 TKZ983061:TKZ983062 TUV983061:TUV983062 UER983061:UER983062 UON983061:UON983062 UYJ983061:UYJ983062 VIF983061:VIF983062 VSB983061:VSB983062 WBX983061:WBX983062 WLT983061:WLT983062 WVP983061:WVP983062 J21:J22 JF21:JF22 TB21:TB22 ACX21:ACX22 AMT21:AMT22 AWP21:AWP22 BGL21:BGL22 BQH21:BQH22 CAD21:CAD22 CJZ21:CJZ22 CTV21:CTV22 DDR21:DDR22 DNN21:DNN22 DXJ21:DXJ22 EHF21:EHF22 ERB21:ERB22 FAX21:FAX22 FKT21:FKT22 FUP21:FUP22 GEL21:GEL22 GOH21:GOH22 GYD21:GYD22 HHZ21:HHZ22 HRV21:HRV22 IBR21:IBR22 ILN21:ILN22 IVJ21:IVJ22 JFF21:JFF22 JPB21:JPB22 JYX21:JYX22 KIT21:KIT22 KSP21:KSP22 LCL21:LCL22 LMH21:LMH22 LWD21:LWD22 MFZ21:MFZ22 MPV21:MPV22 MZR21:MZR22 NJN21:NJN22 NTJ21:NTJ22 ODF21:ODF22 ONB21:ONB22 OWX21:OWX22 PGT21:PGT22 PQP21:PQP22 QAL21:QAL22 QKH21:QKH22 QUD21:QUD22 RDZ21:RDZ22 RNV21:RNV22 RXR21:RXR22 SHN21:SHN22 SRJ21:SRJ22 TBF21:TBF22 TLB21:TLB22 TUX21:TUX22 UET21:UET22 UOP21:UOP22 UYL21:UYL22 VIH21:VIH22 VSD21:VSD22 WBZ21:WBZ22 WLV21:WLV22 WVR21:WVR22 J65557:J65558 JF65557:JF65558 TB65557:TB65558 ACX65557:ACX65558 AMT65557:AMT65558 AWP65557:AWP65558 BGL65557:BGL65558 BQH65557:BQH65558 CAD65557:CAD65558 CJZ65557:CJZ65558 CTV65557:CTV65558 DDR65557:DDR65558 DNN65557:DNN65558 DXJ65557:DXJ65558 EHF65557:EHF65558 ERB65557:ERB65558 FAX65557:FAX65558 FKT65557:FKT65558 FUP65557:FUP65558 GEL65557:GEL65558 GOH65557:GOH65558 GYD65557:GYD65558 HHZ65557:HHZ65558 HRV65557:HRV65558 IBR65557:IBR65558 ILN65557:ILN65558 IVJ65557:IVJ65558 JFF65557:JFF65558 JPB65557:JPB65558 JYX65557:JYX65558 KIT65557:KIT65558 KSP65557:KSP65558 LCL65557:LCL65558 LMH65557:LMH65558 LWD65557:LWD65558 MFZ65557:MFZ65558 MPV65557:MPV65558 MZR65557:MZR65558 NJN65557:NJN65558 NTJ65557:NTJ65558 ODF65557:ODF65558 ONB65557:ONB65558 OWX65557:OWX65558 PGT65557:PGT65558 PQP65557:PQP65558 QAL65557:QAL65558 QKH65557:QKH65558 QUD65557:QUD65558 RDZ65557:RDZ65558 RNV65557:RNV65558 RXR65557:RXR65558 SHN65557:SHN65558 SRJ65557:SRJ65558 TBF65557:TBF65558 TLB65557:TLB65558 TUX65557:TUX65558 UET65557:UET65558 UOP65557:UOP65558 UYL65557:UYL65558 VIH65557:VIH65558 VSD65557:VSD65558 WBZ65557:WBZ65558 WLV65557:WLV65558 WVR65557:WVR65558 J131093:J131094 JF131093:JF131094 TB131093:TB131094 ACX131093:ACX131094 AMT131093:AMT131094 AWP131093:AWP131094 BGL131093:BGL131094 BQH131093:BQH131094 CAD131093:CAD131094 CJZ131093:CJZ131094 CTV131093:CTV131094 DDR131093:DDR131094 DNN131093:DNN131094 DXJ131093:DXJ131094 EHF131093:EHF131094 ERB131093:ERB131094 FAX131093:FAX131094 FKT131093:FKT131094 FUP131093:FUP131094 GEL131093:GEL131094 GOH131093:GOH131094 GYD131093:GYD131094 HHZ131093:HHZ131094 HRV131093:HRV131094 IBR131093:IBR131094 ILN131093:ILN131094 IVJ131093:IVJ131094 JFF131093:JFF131094 JPB131093:JPB131094 JYX131093:JYX131094 KIT131093:KIT131094 KSP131093:KSP131094 LCL131093:LCL131094 LMH131093:LMH131094 LWD131093:LWD131094 MFZ131093:MFZ131094 MPV131093:MPV131094 MZR131093:MZR131094 NJN131093:NJN131094 NTJ131093:NTJ131094 ODF131093:ODF131094 ONB131093:ONB131094 OWX131093:OWX131094 PGT131093:PGT131094 PQP131093:PQP131094 QAL131093:QAL131094 QKH131093:QKH131094 QUD131093:QUD131094 RDZ131093:RDZ131094 RNV131093:RNV131094 RXR131093:RXR131094 SHN131093:SHN131094 SRJ131093:SRJ131094 TBF131093:TBF131094 TLB131093:TLB131094 TUX131093:TUX131094 UET131093:UET131094 UOP131093:UOP131094 UYL131093:UYL131094 VIH131093:VIH131094 VSD131093:VSD131094 WBZ131093:WBZ131094 WLV131093:WLV131094 WVR131093:WVR131094 J196629:J196630 JF196629:JF196630 TB196629:TB196630 ACX196629:ACX196630 AMT196629:AMT196630 AWP196629:AWP196630 BGL196629:BGL196630 BQH196629:BQH196630 CAD196629:CAD196630 CJZ196629:CJZ196630 CTV196629:CTV196630 DDR196629:DDR196630 DNN196629:DNN196630 DXJ196629:DXJ196630 EHF196629:EHF196630 ERB196629:ERB196630 FAX196629:FAX196630 FKT196629:FKT196630 FUP196629:FUP196630 GEL196629:GEL196630 GOH196629:GOH196630 GYD196629:GYD196630 HHZ196629:HHZ196630 HRV196629:HRV196630 IBR196629:IBR196630 ILN196629:ILN196630 IVJ196629:IVJ196630 JFF196629:JFF196630 JPB196629:JPB196630 JYX196629:JYX196630 KIT196629:KIT196630 KSP196629:KSP196630 LCL196629:LCL196630 LMH196629:LMH196630 LWD196629:LWD196630 MFZ196629:MFZ196630 MPV196629:MPV196630 MZR196629:MZR196630 NJN196629:NJN196630 NTJ196629:NTJ196630 ODF196629:ODF196630 ONB196629:ONB196630 OWX196629:OWX196630 PGT196629:PGT196630 PQP196629:PQP196630 QAL196629:QAL196630 QKH196629:QKH196630 QUD196629:QUD196630 RDZ196629:RDZ196630 RNV196629:RNV196630 RXR196629:RXR196630 SHN196629:SHN196630 SRJ196629:SRJ196630 TBF196629:TBF196630 TLB196629:TLB196630 TUX196629:TUX196630 UET196629:UET196630 UOP196629:UOP196630 UYL196629:UYL196630 VIH196629:VIH196630 VSD196629:VSD196630 WBZ196629:WBZ196630 WLV196629:WLV196630 WVR196629:WVR196630 J262165:J262166 JF262165:JF262166 TB262165:TB262166 ACX262165:ACX262166 AMT262165:AMT262166 AWP262165:AWP262166 BGL262165:BGL262166 BQH262165:BQH262166 CAD262165:CAD262166 CJZ262165:CJZ262166 CTV262165:CTV262166 DDR262165:DDR262166 DNN262165:DNN262166 DXJ262165:DXJ262166 EHF262165:EHF262166 ERB262165:ERB262166 FAX262165:FAX262166 FKT262165:FKT262166 FUP262165:FUP262166 GEL262165:GEL262166 GOH262165:GOH262166 GYD262165:GYD262166 HHZ262165:HHZ262166 HRV262165:HRV262166 IBR262165:IBR262166 ILN262165:ILN262166 IVJ262165:IVJ262166 JFF262165:JFF262166 JPB262165:JPB262166 JYX262165:JYX262166 KIT262165:KIT262166 KSP262165:KSP262166 LCL262165:LCL262166 LMH262165:LMH262166 LWD262165:LWD262166 MFZ262165:MFZ262166 MPV262165:MPV262166 MZR262165:MZR262166 NJN262165:NJN262166 NTJ262165:NTJ262166 ODF262165:ODF262166 ONB262165:ONB262166 OWX262165:OWX262166 PGT262165:PGT262166 PQP262165:PQP262166 QAL262165:QAL262166 QKH262165:QKH262166 QUD262165:QUD262166 RDZ262165:RDZ262166 RNV262165:RNV262166 RXR262165:RXR262166 SHN262165:SHN262166 SRJ262165:SRJ262166 TBF262165:TBF262166 TLB262165:TLB262166 TUX262165:TUX262166 UET262165:UET262166 UOP262165:UOP262166 UYL262165:UYL262166 VIH262165:VIH262166 VSD262165:VSD262166 WBZ262165:WBZ262166 WLV262165:WLV262166 WVR262165:WVR262166 J327701:J327702 JF327701:JF327702 TB327701:TB327702 ACX327701:ACX327702 AMT327701:AMT327702 AWP327701:AWP327702 BGL327701:BGL327702 BQH327701:BQH327702 CAD327701:CAD327702 CJZ327701:CJZ327702 CTV327701:CTV327702 DDR327701:DDR327702 DNN327701:DNN327702 DXJ327701:DXJ327702 EHF327701:EHF327702 ERB327701:ERB327702 FAX327701:FAX327702 FKT327701:FKT327702 FUP327701:FUP327702 GEL327701:GEL327702 GOH327701:GOH327702 GYD327701:GYD327702 HHZ327701:HHZ327702 HRV327701:HRV327702 IBR327701:IBR327702 ILN327701:ILN327702 IVJ327701:IVJ327702 JFF327701:JFF327702 JPB327701:JPB327702 JYX327701:JYX327702 KIT327701:KIT327702 KSP327701:KSP327702 LCL327701:LCL327702 LMH327701:LMH327702 LWD327701:LWD327702 MFZ327701:MFZ327702 MPV327701:MPV327702 MZR327701:MZR327702 NJN327701:NJN327702 NTJ327701:NTJ327702 ODF327701:ODF327702 ONB327701:ONB327702 OWX327701:OWX327702 PGT327701:PGT327702 PQP327701:PQP327702 QAL327701:QAL327702 QKH327701:QKH327702 QUD327701:QUD327702 RDZ327701:RDZ327702 RNV327701:RNV327702 RXR327701:RXR327702 SHN327701:SHN327702 SRJ327701:SRJ327702 TBF327701:TBF327702 TLB327701:TLB327702 TUX327701:TUX327702 UET327701:UET327702 UOP327701:UOP327702 UYL327701:UYL327702 VIH327701:VIH327702 VSD327701:VSD327702 WBZ327701:WBZ327702 WLV327701:WLV327702 WVR327701:WVR327702 J393237:J393238 JF393237:JF393238 TB393237:TB393238 ACX393237:ACX393238 AMT393237:AMT393238 AWP393237:AWP393238 BGL393237:BGL393238 BQH393237:BQH393238 CAD393237:CAD393238 CJZ393237:CJZ393238 CTV393237:CTV393238 DDR393237:DDR393238 DNN393237:DNN393238 DXJ393237:DXJ393238 EHF393237:EHF393238 ERB393237:ERB393238 FAX393237:FAX393238 FKT393237:FKT393238 FUP393237:FUP393238 GEL393237:GEL393238 GOH393237:GOH393238 GYD393237:GYD393238 HHZ393237:HHZ393238 HRV393237:HRV393238 IBR393237:IBR393238 ILN393237:ILN393238 IVJ393237:IVJ393238 JFF393237:JFF393238 JPB393237:JPB393238 JYX393237:JYX393238 KIT393237:KIT393238 KSP393237:KSP393238 LCL393237:LCL393238 LMH393237:LMH393238 LWD393237:LWD393238 MFZ393237:MFZ393238 MPV393237:MPV393238 MZR393237:MZR393238 NJN393237:NJN393238 NTJ393237:NTJ393238 ODF393237:ODF393238 ONB393237:ONB393238 OWX393237:OWX393238 PGT393237:PGT393238 PQP393237:PQP393238 QAL393237:QAL393238 QKH393237:QKH393238 QUD393237:QUD393238 RDZ393237:RDZ393238 RNV393237:RNV393238 RXR393237:RXR393238 SHN393237:SHN393238 SRJ393237:SRJ393238 TBF393237:TBF393238 TLB393237:TLB393238 TUX393237:TUX393238 UET393237:UET393238 UOP393237:UOP393238 UYL393237:UYL393238 VIH393237:VIH393238 VSD393237:VSD393238 WBZ393237:WBZ393238 WLV393237:WLV393238 WVR393237:WVR393238 J458773:J458774 JF458773:JF458774 TB458773:TB458774 ACX458773:ACX458774 AMT458773:AMT458774 AWP458773:AWP458774 BGL458773:BGL458774 BQH458773:BQH458774 CAD458773:CAD458774 CJZ458773:CJZ458774 CTV458773:CTV458774 DDR458773:DDR458774 DNN458773:DNN458774 DXJ458773:DXJ458774 EHF458773:EHF458774 ERB458773:ERB458774 FAX458773:FAX458774 FKT458773:FKT458774 FUP458773:FUP458774 GEL458773:GEL458774 GOH458773:GOH458774 GYD458773:GYD458774 HHZ458773:HHZ458774 HRV458773:HRV458774 IBR458773:IBR458774 ILN458773:ILN458774 IVJ458773:IVJ458774 JFF458773:JFF458774 JPB458773:JPB458774 JYX458773:JYX458774 KIT458773:KIT458774 KSP458773:KSP458774 LCL458773:LCL458774 LMH458773:LMH458774 LWD458773:LWD458774 MFZ458773:MFZ458774 MPV458773:MPV458774 MZR458773:MZR458774 NJN458773:NJN458774 NTJ458773:NTJ458774 ODF458773:ODF458774 ONB458773:ONB458774 OWX458773:OWX458774 PGT458773:PGT458774 PQP458773:PQP458774 QAL458773:QAL458774 QKH458773:QKH458774 QUD458773:QUD458774 RDZ458773:RDZ458774 RNV458773:RNV458774 RXR458773:RXR458774 SHN458773:SHN458774 SRJ458773:SRJ458774 TBF458773:TBF458774 TLB458773:TLB458774 TUX458773:TUX458774 UET458773:UET458774 UOP458773:UOP458774 UYL458773:UYL458774 VIH458773:VIH458774 VSD458773:VSD458774 WBZ458773:WBZ458774 WLV458773:WLV458774 WVR458773:WVR458774 J524309:J524310 JF524309:JF524310 TB524309:TB524310 ACX524309:ACX524310 AMT524309:AMT524310 AWP524309:AWP524310 BGL524309:BGL524310 BQH524309:BQH524310 CAD524309:CAD524310 CJZ524309:CJZ524310 CTV524309:CTV524310 DDR524309:DDR524310 DNN524309:DNN524310 DXJ524309:DXJ524310 EHF524309:EHF524310 ERB524309:ERB524310 FAX524309:FAX524310 FKT524309:FKT524310 FUP524309:FUP524310 GEL524309:GEL524310 GOH524309:GOH524310 GYD524309:GYD524310 HHZ524309:HHZ524310 HRV524309:HRV524310 IBR524309:IBR524310 ILN524309:ILN524310 IVJ524309:IVJ524310 JFF524309:JFF524310 JPB524309:JPB524310 JYX524309:JYX524310 KIT524309:KIT524310 KSP524309:KSP524310 LCL524309:LCL524310 LMH524309:LMH524310 LWD524309:LWD524310 MFZ524309:MFZ524310 MPV524309:MPV524310 MZR524309:MZR524310 NJN524309:NJN524310 NTJ524309:NTJ524310 ODF524309:ODF524310 ONB524309:ONB524310 OWX524309:OWX524310 PGT524309:PGT524310 PQP524309:PQP524310 QAL524309:QAL524310 QKH524309:QKH524310 QUD524309:QUD524310 RDZ524309:RDZ524310 RNV524309:RNV524310 RXR524309:RXR524310 SHN524309:SHN524310 SRJ524309:SRJ524310 TBF524309:TBF524310 TLB524309:TLB524310 TUX524309:TUX524310 UET524309:UET524310 UOP524309:UOP524310 UYL524309:UYL524310 VIH524309:VIH524310 VSD524309:VSD524310 WBZ524309:WBZ524310 WLV524309:WLV524310 WVR524309:WVR524310 J589845:J589846 JF589845:JF589846 TB589845:TB589846 ACX589845:ACX589846 AMT589845:AMT589846 AWP589845:AWP589846 BGL589845:BGL589846 BQH589845:BQH589846 CAD589845:CAD589846 CJZ589845:CJZ589846 CTV589845:CTV589846 DDR589845:DDR589846 DNN589845:DNN589846 DXJ589845:DXJ589846 EHF589845:EHF589846 ERB589845:ERB589846 FAX589845:FAX589846 FKT589845:FKT589846 FUP589845:FUP589846 GEL589845:GEL589846 GOH589845:GOH589846 GYD589845:GYD589846 HHZ589845:HHZ589846 HRV589845:HRV589846 IBR589845:IBR589846 ILN589845:ILN589846 IVJ589845:IVJ589846 JFF589845:JFF589846 JPB589845:JPB589846 JYX589845:JYX589846 KIT589845:KIT589846 KSP589845:KSP589846 LCL589845:LCL589846 LMH589845:LMH589846 LWD589845:LWD589846 MFZ589845:MFZ589846 MPV589845:MPV589846 MZR589845:MZR589846 NJN589845:NJN589846 NTJ589845:NTJ589846 ODF589845:ODF589846 ONB589845:ONB589846 OWX589845:OWX589846 PGT589845:PGT589846 PQP589845:PQP589846 QAL589845:QAL589846 QKH589845:QKH589846 QUD589845:QUD589846 RDZ589845:RDZ589846 RNV589845:RNV589846 RXR589845:RXR589846 SHN589845:SHN589846 SRJ589845:SRJ589846 TBF589845:TBF589846 TLB589845:TLB589846 TUX589845:TUX589846 UET589845:UET589846 UOP589845:UOP589846 UYL589845:UYL589846 VIH589845:VIH589846 VSD589845:VSD589846 WBZ589845:WBZ589846 WLV589845:WLV589846 WVR589845:WVR589846 J655381:J655382 JF655381:JF655382 TB655381:TB655382 ACX655381:ACX655382 AMT655381:AMT655382 AWP655381:AWP655382 BGL655381:BGL655382 BQH655381:BQH655382 CAD655381:CAD655382 CJZ655381:CJZ655382 CTV655381:CTV655382 DDR655381:DDR655382 DNN655381:DNN655382 DXJ655381:DXJ655382 EHF655381:EHF655382 ERB655381:ERB655382 FAX655381:FAX655382 FKT655381:FKT655382 FUP655381:FUP655382 GEL655381:GEL655382 GOH655381:GOH655382 GYD655381:GYD655382 HHZ655381:HHZ655382 HRV655381:HRV655382 IBR655381:IBR655382 ILN655381:ILN655382 IVJ655381:IVJ655382 JFF655381:JFF655382 JPB655381:JPB655382 JYX655381:JYX655382 KIT655381:KIT655382 KSP655381:KSP655382 LCL655381:LCL655382 LMH655381:LMH655382 LWD655381:LWD655382 MFZ655381:MFZ655382 MPV655381:MPV655382 MZR655381:MZR655382 NJN655381:NJN655382 NTJ655381:NTJ655382 ODF655381:ODF655382 ONB655381:ONB655382 OWX655381:OWX655382 PGT655381:PGT655382 PQP655381:PQP655382 QAL655381:QAL655382 QKH655381:QKH655382 QUD655381:QUD655382 RDZ655381:RDZ655382 RNV655381:RNV655382 RXR655381:RXR655382 SHN655381:SHN655382 SRJ655381:SRJ655382 TBF655381:TBF655382 TLB655381:TLB655382 TUX655381:TUX655382 UET655381:UET655382 UOP655381:UOP655382 UYL655381:UYL655382 VIH655381:VIH655382 VSD655381:VSD655382 WBZ655381:WBZ655382 WLV655381:WLV655382 WVR655381:WVR655382 J720917:J720918 JF720917:JF720918 TB720917:TB720918 ACX720917:ACX720918 AMT720917:AMT720918 AWP720917:AWP720918 BGL720917:BGL720918 BQH720917:BQH720918 CAD720917:CAD720918 CJZ720917:CJZ720918 CTV720917:CTV720918 DDR720917:DDR720918 DNN720917:DNN720918 DXJ720917:DXJ720918 EHF720917:EHF720918 ERB720917:ERB720918 FAX720917:FAX720918 FKT720917:FKT720918 FUP720917:FUP720918 GEL720917:GEL720918 GOH720917:GOH720918 GYD720917:GYD720918 HHZ720917:HHZ720918 HRV720917:HRV720918 IBR720917:IBR720918 ILN720917:ILN720918 IVJ720917:IVJ720918 JFF720917:JFF720918 JPB720917:JPB720918 JYX720917:JYX720918 KIT720917:KIT720918 KSP720917:KSP720918 LCL720917:LCL720918 LMH720917:LMH720918 LWD720917:LWD720918 MFZ720917:MFZ720918 MPV720917:MPV720918 MZR720917:MZR720918 NJN720917:NJN720918 NTJ720917:NTJ720918 ODF720917:ODF720918 ONB720917:ONB720918 OWX720917:OWX720918 PGT720917:PGT720918 PQP720917:PQP720918 QAL720917:QAL720918 QKH720917:QKH720918 QUD720917:QUD720918 RDZ720917:RDZ720918 RNV720917:RNV720918 RXR720917:RXR720918 SHN720917:SHN720918 SRJ720917:SRJ720918 TBF720917:TBF720918 TLB720917:TLB720918 TUX720917:TUX720918 UET720917:UET720918 UOP720917:UOP720918 UYL720917:UYL720918 VIH720917:VIH720918 VSD720917:VSD720918 WBZ720917:WBZ720918 WLV720917:WLV720918 WVR720917:WVR720918 J786453:J786454 JF786453:JF786454 TB786453:TB786454 ACX786453:ACX786454 AMT786453:AMT786454 AWP786453:AWP786454 BGL786453:BGL786454 BQH786453:BQH786454 CAD786453:CAD786454 CJZ786453:CJZ786454 CTV786453:CTV786454 DDR786453:DDR786454 DNN786453:DNN786454 DXJ786453:DXJ786454 EHF786453:EHF786454 ERB786453:ERB786454 FAX786453:FAX786454 FKT786453:FKT786454 FUP786453:FUP786454 GEL786453:GEL786454 GOH786453:GOH786454 GYD786453:GYD786454 HHZ786453:HHZ786454 HRV786453:HRV786454 IBR786453:IBR786454 ILN786453:ILN786454 IVJ786453:IVJ786454 JFF786453:JFF786454 JPB786453:JPB786454 JYX786453:JYX786454 KIT786453:KIT786454 KSP786453:KSP786454 LCL786453:LCL786454 LMH786453:LMH786454 LWD786453:LWD786454 MFZ786453:MFZ786454 MPV786453:MPV786454 MZR786453:MZR786454 NJN786453:NJN786454 NTJ786453:NTJ786454 ODF786453:ODF786454 ONB786453:ONB786454 OWX786453:OWX786454 PGT786453:PGT786454 PQP786453:PQP786454 QAL786453:QAL786454 QKH786453:QKH786454 QUD786453:QUD786454 RDZ786453:RDZ786454 RNV786453:RNV786454 RXR786453:RXR786454 SHN786453:SHN786454 SRJ786453:SRJ786454 TBF786453:TBF786454 TLB786453:TLB786454 TUX786453:TUX786454 UET786453:UET786454 UOP786453:UOP786454 UYL786453:UYL786454 VIH786453:VIH786454 VSD786453:VSD786454 WBZ786453:WBZ786454 WLV786453:WLV786454 WVR786453:WVR786454 J851989:J851990 JF851989:JF851990 TB851989:TB851990 ACX851989:ACX851990 AMT851989:AMT851990 AWP851989:AWP851990 BGL851989:BGL851990 BQH851989:BQH851990 CAD851989:CAD851990 CJZ851989:CJZ851990 CTV851989:CTV851990 DDR851989:DDR851990 DNN851989:DNN851990 DXJ851989:DXJ851990 EHF851989:EHF851990 ERB851989:ERB851990 FAX851989:FAX851990 FKT851989:FKT851990 FUP851989:FUP851990 GEL851989:GEL851990 GOH851989:GOH851990 GYD851989:GYD851990 HHZ851989:HHZ851990 HRV851989:HRV851990 IBR851989:IBR851990 ILN851989:ILN851990 IVJ851989:IVJ851990 JFF851989:JFF851990 JPB851989:JPB851990 JYX851989:JYX851990 KIT851989:KIT851990 KSP851989:KSP851990 LCL851989:LCL851990 LMH851989:LMH851990 LWD851989:LWD851990 MFZ851989:MFZ851990 MPV851989:MPV851990 MZR851989:MZR851990 NJN851989:NJN851990 NTJ851989:NTJ851990 ODF851989:ODF851990 ONB851989:ONB851990 OWX851989:OWX851990 PGT851989:PGT851990 PQP851989:PQP851990 QAL851989:QAL851990 QKH851989:QKH851990 QUD851989:QUD851990 RDZ851989:RDZ851990 RNV851989:RNV851990 RXR851989:RXR851990 SHN851989:SHN851990 SRJ851989:SRJ851990 TBF851989:TBF851990 TLB851989:TLB851990 TUX851989:TUX851990 UET851989:UET851990 UOP851989:UOP851990 UYL851989:UYL851990 VIH851989:VIH851990 VSD851989:VSD851990 WBZ851989:WBZ851990 WLV851989:WLV851990 WVR851989:WVR851990 J917525:J917526 JF917525:JF917526 TB917525:TB917526 ACX917525:ACX917526 AMT917525:AMT917526 AWP917525:AWP917526 BGL917525:BGL917526 BQH917525:BQH917526 CAD917525:CAD917526 CJZ917525:CJZ917526 CTV917525:CTV917526 DDR917525:DDR917526 DNN917525:DNN917526 DXJ917525:DXJ917526 EHF917525:EHF917526 ERB917525:ERB917526 FAX917525:FAX917526 FKT917525:FKT917526 FUP917525:FUP917526 GEL917525:GEL917526 GOH917525:GOH917526 GYD917525:GYD917526 HHZ917525:HHZ917526 HRV917525:HRV917526 IBR917525:IBR917526 ILN917525:ILN917526 IVJ917525:IVJ917526 JFF917525:JFF917526 JPB917525:JPB917526 JYX917525:JYX917526 KIT917525:KIT917526 KSP917525:KSP917526 LCL917525:LCL917526 LMH917525:LMH917526 LWD917525:LWD917526 MFZ917525:MFZ917526 MPV917525:MPV917526 MZR917525:MZR917526 NJN917525:NJN917526 NTJ917525:NTJ917526 ODF917525:ODF917526 ONB917525:ONB917526 OWX917525:OWX917526 PGT917525:PGT917526 PQP917525:PQP917526 QAL917525:QAL917526 QKH917525:QKH917526 QUD917525:QUD917526 RDZ917525:RDZ917526 RNV917525:RNV917526 RXR917525:RXR917526 SHN917525:SHN917526 SRJ917525:SRJ917526 TBF917525:TBF917526 TLB917525:TLB917526 TUX917525:TUX917526 UET917525:UET917526 UOP917525:UOP917526 UYL917525:UYL917526 VIH917525:VIH917526 VSD917525:VSD917526 WBZ917525:WBZ917526 WLV917525:WLV917526 WVR917525:WVR917526 J983061:J983062 JF983061:JF983062 TB983061:TB983062 ACX983061:ACX983062 AMT983061:AMT983062 AWP983061:AWP983062 BGL983061:BGL983062 BQH983061:BQH983062 CAD983061:CAD983062 CJZ983061:CJZ983062 CTV983061:CTV983062 DDR983061:DDR983062 DNN983061:DNN983062 DXJ983061:DXJ983062 EHF983061:EHF983062 ERB983061:ERB983062 FAX983061:FAX983062 FKT983061:FKT983062 FUP983061:FUP983062 GEL983061:GEL983062 GOH983061:GOH983062 GYD983061:GYD983062 HHZ983061:HHZ983062 HRV983061:HRV983062 IBR983061:IBR983062 ILN983061:ILN983062 IVJ983061:IVJ983062 JFF983061:JFF983062 JPB983061:JPB983062 JYX983061:JYX983062 KIT983061:KIT983062 KSP983061:KSP983062 LCL983061:LCL983062 LMH983061:LMH983062 LWD983061:LWD983062 MFZ983061:MFZ983062 MPV983061:MPV983062 MZR983061:MZR983062 NJN983061:NJN983062 NTJ983061:NTJ983062 ODF983061:ODF983062 ONB983061:ONB983062 OWX983061:OWX983062 PGT983061:PGT983062 PQP983061:PQP983062 QAL983061:QAL983062 QKH983061:QKH983062 QUD983061:QUD983062 RDZ983061:RDZ983062 RNV983061:RNV983062 RXR983061:RXR983062 SHN983061:SHN983062 SRJ983061:SRJ983062 TBF983061:TBF983062 TLB983061:TLB983062 TUX983061:TUX983062 UET983061:UET983062 UOP983061:UOP983062 UYL983061:UYL983062 VIH983061:VIH983062 VSD983061:VSD983062 WBZ983061:WBZ983062 WLV983061:WLV983062 WVR983061:WVR983062 L21 JH21 TD21 ACZ21 AMV21 AWR21 BGN21 BQJ21 CAF21 CKB21 CTX21 DDT21 DNP21 DXL21 EHH21 ERD21 FAZ21 FKV21 FUR21 GEN21 GOJ21 GYF21 HIB21 HRX21 IBT21 ILP21 IVL21 JFH21 JPD21 JYZ21 KIV21 KSR21 LCN21 LMJ21 LWF21 MGB21 MPX21 MZT21 NJP21 NTL21 ODH21 OND21 OWZ21 PGV21 PQR21 QAN21 QKJ21 QUF21 REB21 RNX21 RXT21 SHP21 SRL21 TBH21 TLD21 TUZ21 UEV21 UOR21 UYN21 VIJ21 VSF21 WCB21 WLX21 WVT21 L65557 JH65557 TD65557 ACZ65557 AMV65557 AWR65557 BGN65557 BQJ65557 CAF65557 CKB65557 CTX65557 DDT65557 DNP65557 DXL65557 EHH65557 ERD65557 FAZ65557 FKV65557 FUR65557 GEN65557 GOJ65557 GYF65557 HIB65557 HRX65557 IBT65557 ILP65557 IVL65557 JFH65557 JPD65557 JYZ65557 KIV65557 KSR65557 LCN65557 LMJ65557 LWF65557 MGB65557 MPX65557 MZT65557 NJP65557 NTL65557 ODH65557 OND65557 OWZ65557 PGV65557 PQR65557 QAN65557 QKJ65557 QUF65557 REB65557 RNX65557 RXT65557 SHP65557 SRL65557 TBH65557 TLD65557 TUZ65557 UEV65557 UOR65557 UYN65557 VIJ65557 VSF65557 WCB65557 WLX65557 WVT65557 L131093 JH131093 TD131093 ACZ131093 AMV131093 AWR131093 BGN131093 BQJ131093 CAF131093 CKB131093 CTX131093 DDT131093 DNP131093 DXL131093 EHH131093 ERD131093 FAZ131093 FKV131093 FUR131093 GEN131093 GOJ131093 GYF131093 HIB131093 HRX131093 IBT131093 ILP131093 IVL131093 JFH131093 JPD131093 JYZ131093 KIV131093 KSR131093 LCN131093 LMJ131093 LWF131093 MGB131093 MPX131093 MZT131093 NJP131093 NTL131093 ODH131093 OND131093 OWZ131093 PGV131093 PQR131093 QAN131093 QKJ131093 QUF131093 REB131093 RNX131093 RXT131093 SHP131093 SRL131093 TBH131093 TLD131093 TUZ131093 UEV131093 UOR131093 UYN131093 VIJ131093 VSF131093 WCB131093 WLX131093 WVT131093 L196629 JH196629 TD196629 ACZ196629 AMV196629 AWR196629 BGN196629 BQJ196629 CAF196629 CKB196629 CTX196629 DDT196629 DNP196629 DXL196629 EHH196629 ERD196629 FAZ196629 FKV196629 FUR196629 GEN196629 GOJ196629 GYF196629 HIB196629 HRX196629 IBT196629 ILP196629 IVL196629 JFH196629 JPD196629 JYZ196629 KIV196629 KSR196629 LCN196629 LMJ196629 LWF196629 MGB196629 MPX196629 MZT196629 NJP196629 NTL196629 ODH196629 OND196629 OWZ196629 PGV196629 PQR196629 QAN196629 QKJ196629 QUF196629 REB196629 RNX196629 RXT196629 SHP196629 SRL196629 TBH196629 TLD196629 TUZ196629 UEV196629 UOR196629 UYN196629 VIJ196629 VSF196629 WCB196629 WLX196629 WVT196629 L262165 JH262165 TD262165 ACZ262165 AMV262165 AWR262165 BGN262165 BQJ262165 CAF262165 CKB262165 CTX262165 DDT262165 DNP262165 DXL262165 EHH262165 ERD262165 FAZ262165 FKV262165 FUR262165 GEN262165 GOJ262165 GYF262165 HIB262165 HRX262165 IBT262165 ILP262165 IVL262165 JFH262165 JPD262165 JYZ262165 KIV262165 KSR262165 LCN262165 LMJ262165 LWF262165 MGB262165 MPX262165 MZT262165 NJP262165 NTL262165 ODH262165 OND262165 OWZ262165 PGV262165 PQR262165 QAN262165 QKJ262165 QUF262165 REB262165 RNX262165 RXT262165 SHP262165 SRL262165 TBH262165 TLD262165 TUZ262165 UEV262165 UOR262165 UYN262165 VIJ262165 VSF262165 WCB262165 WLX262165 WVT262165 L327701 JH327701 TD327701 ACZ327701 AMV327701 AWR327701 BGN327701 BQJ327701 CAF327701 CKB327701 CTX327701 DDT327701 DNP327701 DXL327701 EHH327701 ERD327701 FAZ327701 FKV327701 FUR327701 GEN327701 GOJ327701 GYF327701 HIB327701 HRX327701 IBT327701 ILP327701 IVL327701 JFH327701 JPD327701 JYZ327701 KIV327701 KSR327701 LCN327701 LMJ327701 LWF327701 MGB327701 MPX327701 MZT327701 NJP327701 NTL327701 ODH327701 OND327701 OWZ327701 PGV327701 PQR327701 QAN327701 QKJ327701 QUF327701 REB327701 RNX327701 RXT327701 SHP327701 SRL327701 TBH327701 TLD327701 TUZ327701 UEV327701 UOR327701 UYN327701 VIJ327701 VSF327701 WCB327701 WLX327701 WVT327701 L393237 JH393237 TD393237 ACZ393237 AMV393237 AWR393237 BGN393237 BQJ393237 CAF393237 CKB393237 CTX393237 DDT393237 DNP393237 DXL393237 EHH393237 ERD393237 FAZ393237 FKV393237 FUR393237 GEN393237 GOJ393237 GYF393237 HIB393237 HRX393237 IBT393237 ILP393237 IVL393237 JFH393237 JPD393237 JYZ393237 KIV393237 KSR393237 LCN393237 LMJ393237 LWF393237 MGB393237 MPX393237 MZT393237 NJP393237 NTL393237 ODH393237 OND393237 OWZ393237 PGV393237 PQR393237 QAN393237 QKJ393237 QUF393237 REB393237 RNX393237 RXT393237 SHP393237 SRL393237 TBH393237 TLD393237 TUZ393237 UEV393237 UOR393237 UYN393237 VIJ393237 VSF393237 WCB393237 WLX393237 WVT393237 L458773 JH458773 TD458773 ACZ458773 AMV458773 AWR458773 BGN458773 BQJ458773 CAF458773 CKB458773 CTX458773 DDT458773 DNP458773 DXL458773 EHH458773 ERD458773 FAZ458773 FKV458773 FUR458773 GEN458773 GOJ458773 GYF458773 HIB458773 HRX458773 IBT458773 ILP458773 IVL458773 JFH458773 JPD458773 JYZ458773 KIV458773 KSR458773 LCN458773 LMJ458773 LWF458773 MGB458773 MPX458773 MZT458773 NJP458773 NTL458773 ODH458773 OND458773 OWZ458773 PGV458773 PQR458773 QAN458773 QKJ458773 QUF458773 REB458773 RNX458773 RXT458773 SHP458773 SRL458773 TBH458773 TLD458773 TUZ458773 UEV458773 UOR458773 UYN458773 VIJ458773 VSF458773 WCB458773 WLX458773 WVT458773 L524309 JH524309 TD524309 ACZ524309 AMV524309 AWR524309 BGN524309 BQJ524309 CAF524309 CKB524309 CTX524309 DDT524309 DNP524309 DXL524309 EHH524309 ERD524309 FAZ524309 FKV524309 FUR524309 GEN524309 GOJ524309 GYF524309 HIB524309 HRX524309 IBT524309 ILP524309 IVL524309 JFH524309 JPD524309 JYZ524309 KIV524309 KSR524309 LCN524309 LMJ524309 LWF524309 MGB524309 MPX524309 MZT524309 NJP524309 NTL524309 ODH524309 OND524309 OWZ524309 PGV524309 PQR524309 QAN524309 QKJ524309 QUF524309 REB524309 RNX524309 RXT524309 SHP524309 SRL524309 TBH524309 TLD524309 TUZ524309 UEV524309 UOR524309 UYN524309 VIJ524309 VSF524309 WCB524309 WLX524309 WVT524309 L589845 JH589845 TD589845 ACZ589845 AMV589845 AWR589845 BGN589845 BQJ589845 CAF589845 CKB589845 CTX589845 DDT589845 DNP589845 DXL589845 EHH589845 ERD589845 FAZ589845 FKV589845 FUR589845 GEN589845 GOJ589845 GYF589845 HIB589845 HRX589845 IBT589845 ILP589845 IVL589845 JFH589845 JPD589845 JYZ589845 KIV589845 KSR589845 LCN589845 LMJ589845 LWF589845 MGB589845 MPX589845 MZT589845 NJP589845 NTL589845 ODH589845 OND589845 OWZ589845 PGV589845 PQR589845 QAN589845 QKJ589845 QUF589845 REB589845 RNX589845 RXT589845 SHP589845 SRL589845 TBH589845 TLD589845 TUZ589845 UEV589845 UOR589845 UYN589845 VIJ589845 VSF589845 WCB589845 WLX589845 WVT589845 L655381 JH655381 TD655381 ACZ655381 AMV655381 AWR655381 BGN655381 BQJ655381 CAF655381 CKB655381 CTX655381 DDT655381 DNP655381 DXL655381 EHH655381 ERD655381 FAZ655381 FKV655381 FUR655381 GEN655381 GOJ655381 GYF655381 HIB655381 HRX655381 IBT655381 ILP655381 IVL655381 JFH655381 JPD655381 JYZ655381 KIV655381 KSR655381 LCN655381 LMJ655381 LWF655381 MGB655381 MPX655381 MZT655381 NJP655381 NTL655381 ODH655381 OND655381 OWZ655381 PGV655381 PQR655381 QAN655381 QKJ655381 QUF655381 REB655381 RNX655381 RXT655381 SHP655381 SRL655381 TBH655381 TLD655381 TUZ655381 UEV655381 UOR655381 UYN655381 VIJ655381 VSF655381 WCB655381 WLX655381 WVT655381 L720917 JH720917 TD720917 ACZ720917 AMV720917 AWR720917 BGN720917 BQJ720917 CAF720917 CKB720917 CTX720917 DDT720917 DNP720917 DXL720917 EHH720917 ERD720917 FAZ720917 FKV720917 FUR720917 GEN720917 GOJ720917 GYF720917 HIB720917 HRX720917 IBT720917 ILP720917 IVL720917 JFH720917 JPD720917 JYZ720917 KIV720917 KSR720917 LCN720917 LMJ720917 LWF720917 MGB720917 MPX720917 MZT720917 NJP720917 NTL720917 ODH720917 OND720917 OWZ720917 PGV720917 PQR720917 QAN720917 QKJ720917 QUF720917 REB720917 RNX720917 RXT720917 SHP720917 SRL720917 TBH720917 TLD720917 TUZ720917 UEV720917 UOR720917 UYN720917 VIJ720917 VSF720917 WCB720917 WLX720917 WVT720917 L786453 JH786453 TD786453 ACZ786453 AMV786453 AWR786453 BGN786453 BQJ786453 CAF786453 CKB786453 CTX786453 DDT786453 DNP786453 DXL786453 EHH786453 ERD786453 FAZ786453 FKV786453 FUR786453 GEN786453 GOJ786453 GYF786453 HIB786453 HRX786453 IBT786453 ILP786453 IVL786453 JFH786453 JPD786453 JYZ786453 KIV786453 KSR786453 LCN786453 LMJ786453 LWF786453 MGB786453 MPX786453 MZT786453 NJP786453 NTL786453 ODH786453 OND786453 OWZ786453 PGV786453 PQR786453 QAN786453 QKJ786453 QUF786453 REB786453 RNX786453 RXT786453 SHP786453 SRL786453 TBH786453 TLD786453 TUZ786453 UEV786453 UOR786453 UYN786453 VIJ786453 VSF786453 WCB786453 WLX786453 WVT786453 L851989 JH851989 TD851989 ACZ851989 AMV851989 AWR851989 BGN851989 BQJ851989 CAF851989 CKB851989 CTX851989 DDT851989 DNP851989 DXL851989 EHH851989 ERD851989 FAZ851989 FKV851989 FUR851989 GEN851989 GOJ851989 GYF851989 HIB851989 HRX851989 IBT851989 ILP851989 IVL851989 JFH851989 JPD851989 JYZ851989 KIV851989 KSR851989 LCN851989 LMJ851989 LWF851989 MGB851989 MPX851989 MZT851989 NJP851989 NTL851989 ODH851989 OND851989 OWZ851989 PGV851989 PQR851989 QAN851989 QKJ851989 QUF851989 REB851989 RNX851989 RXT851989 SHP851989 SRL851989 TBH851989 TLD851989 TUZ851989 UEV851989 UOR851989 UYN851989 VIJ851989 VSF851989 WCB851989 WLX851989 WVT851989 L917525 JH917525 TD917525 ACZ917525 AMV917525 AWR917525 BGN917525 BQJ917525 CAF917525 CKB917525 CTX917525 DDT917525 DNP917525 DXL917525 EHH917525 ERD917525 FAZ917525 FKV917525 FUR917525 GEN917525 GOJ917525 GYF917525 HIB917525 HRX917525 IBT917525 ILP917525 IVL917525 JFH917525 JPD917525 JYZ917525 KIV917525 KSR917525 LCN917525 LMJ917525 LWF917525 MGB917525 MPX917525 MZT917525 NJP917525 NTL917525 ODH917525 OND917525 OWZ917525 PGV917525 PQR917525 QAN917525 QKJ917525 QUF917525 REB917525 RNX917525 RXT917525 SHP917525 SRL917525 TBH917525 TLD917525 TUZ917525 UEV917525 UOR917525 UYN917525 VIJ917525 VSF917525 WCB917525 WLX917525 WVT917525 L983061 JH983061 TD983061 ACZ983061 AMV983061 AWR983061 BGN983061 BQJ983061 CAF983061 CKB983061 CTX983061 DDT983061 DNP983061 DXL983061 EHH983061 ERD983061 FAZ983061 FKV983061 FUR983061 GEN983061 GOJ983061 GYF983061 HIB983061 HRX983061 IBT983061 ILP983061 IVL983061 JFH983061 JPD983061 JYZ983061 KIV983061 KSR983061 LCN983061 LMJ983061 LWF983061 MGB983061 MPX983061 MZT983061 NJP983061 NTL983061 ODH983061 OND983061 OWZ983061 PGV983061 PQR983061 QAN983061 QKJ983061 QUF983061 REB983061 RNX983061 RXT983061 SHP983061 SRL983061 TBH983061 TLD983061 TUZ983061 UEV983061 UOR983061 UYN983061 VIJ983061 VSF983061 WCB983061 WLX983061 WVT983061 L24 JH24 TD24 ACZ24 AMV24 AWR24 BGN24 BQJ24 CAF24 CKB24 CTX24 DDT24 DNP24 DXL24 EHH24 ERD24 FAZ24 FKV24 FUR24 GEN24 GOJ24 GYF24 HIB24 HRX24 IBT24 ILP24 IVL24 JFH24 JPD24 JYZ24 KIV24 KSR24 LCN24 LMJ24 LWF24 MGB24 MPX24 MZT24 NJP24 NTL24 ODH24 OND24 OWZ24 PGV24 PQR24 QAN24 QKJ24 QUF24 REB24 RNX24 RXT24 SHP24 SRL24 TBH24 TLD24 TUZ24 UEV24 UOR24 UYN24 VIJ24 VSF24 WCB24 WLX24 WVT24 L65560 JH65560 TD65560 ACZ65560 AMV65560 AWR65560 BGN65560 BQJ65560 CAF65560 CKB65560 CTX65560 DDT65560 DNP65560 DXL65560 EHH65560 ERD65560 FAZ65560 FKV65560 FUR65560 GEN65560 GOJ65560 GYF65560 HIB65560 HRX65560 IBT65560 ILP65560 IVL65560 JFH65560 JPD65560 JYZ65560 KIV65560 KSR65560 LCN65560 LMJ65560 LWF65560 MGB65560 MPX65560 MZT65560 NJP65560 NTL65560 ODH65560 OND65560 OWZ65560 PGV65560 PQR65560 QAN65560 QKJ65560 QUF65560 REB65560 RNX65560 RXT65560 SHP65560 SRL65560 TBH65560 TLD65560 TUZ65560 UEV65560 UOR65560 UYN65560 VIJ65560 VSF65560 WCB65560 WLX65560 WVT65560 L131096 JH131096 TD131096 ACZ131096 AMV131096 AWR131096 BGN131096 BQJ131096 CAF131096 CKB131096 CTX131096 DDT131096 DNP131096 DXL131096 EHH131096 ERD131096 FAZ131096 FKV131096 FUR131096 GEN131096 GOJ131096 GYF131096 HIB131096 HRX131096 IBT131096 ILP131096 IVL131096 JFH131096 JPD131096 JYZ131096 KIV131096 KSR131096 LCN131096 LMJ131096 LWF131096 MGB131096 MPX131096 MZT131096 NJP131096 NTL131096 ODH131096 OND131096 OWZ131096 PGV131096 PQR131096 QAN131096 QKJ131096 QUF131096 REB131096 RNX131096 RXT131096 SHP131096 SRL131096 TBH131096 TLD131096 TUZ131096 UEV131096 UOR131096 UYN131096 VIJ131096 VSF131096 WCB131096 WLX131096 WVT131096 L196632 JH196632 TD196632 ACZ196632 AMV196632 AWR196632 BGN196632 BQJ196632 CAF196632 CKB196632 CTX196632 DDT196632 DNP196632 DXL196632 EHH196632 ERD196632 FAZ196632 FKV196632 FUR196632 GEN196632 GOJ196632 GYF196632 HIB196632 HRX196632 IBT196632 ILP196632 IVL196632 JFH196632 JPD196632 JYZ196632 KIV196632 KSR196632 LCN196632 LMJ196632 LWF196632 MGB196632 MPX196632 MZT196632 NJP196632 NTL196632 ODH196632 OND196632 OWZ196632 PGV196632 PQR196632 QAN196632 QKJ196632 QUF196632 REB196632 RNX196632 RXT196632 SHP196632 SRL196632 TBH196632 TLD196632 TUZ196632 UEV196632 UOR196632 UYN196632 VIJ196632 VSF196632 WCB196632 WLX196632 WVT196632 L262168 JH262168 TD262168 ACZ262168 AMV262168 AWR262168 BGN262168 BQJ262168 CAF262168 CKB262168 CTX262168 DDT262168 DNP262168 DXL262168 EHH262168 ERD262168 FAZ262168 FKV262168 FUR262168 GEN262168 GOJ262168 GYF262168 HIB262168 HRX262168 IBT262168 ILP262168 IVL262168 JFH262168 JPD262168 JYZ262168 KIV262168 KSR262168 LCN262168 LMJ262168 LWF262168 MGB262168 MPX262168 MZT262168 NJP262168 NTL262168 ODH262168 OND262168 OWZ262168 PGV262168 PQR262168 QAN262168 QKJ262168 QUF262168 REB262168 RNX262168 RXT262168 SHP262168 SRL262168 TBH262168 TLD262168 TUZ262168 UEV262168 UOR262168 UYN262168 VIJ262168 VSF262168 WCB262168 WLX262168 WVT262168 L327704 JH327704 TD327704 ACZ327704 AMV327704 AWR327704 BGN327704 BQJ327704 CAF327704 CKB327704 CTX327704 DDT327704 DNP327704 DXL327704 EHH327704 ERD327704 FAZ327704 FKV327704 FUR327704 GEN327704 GOJ327704 GYF327704 HIB327704 HRX327704 IBT327704 ILP327704 IVL327704 JFH327704 JPD327704 JYZ327704 KIV327704 KSR327704 LCN327704 LMJ327704 LWF327704 MGB327704 MPX327704 MZT327704 NJP327704 NTL327704 ODH327704 OND327704 OWZ327704 PGV327704 PQR327704 QAN327704 QKJ327704 QUF327704 REB327704 RNX327704 RXT327704 SHP327704 SRL327704 TBH327704 TLD327704 TUZ327704 UEV327704 UOR327704 UYN327704 VIJ327704 VSF327704 WCB327704 WLX327704 WVT327704 L393240 JH393240 TD393240 ACZ393240 AMV393240 AWR393240 BGN393240 BQJ393240 CAF393240 CKB393240 CTX393240 DDT393240 DNP393240 DXL393240 EHH393240 ERD393240 FAZ393240 FKV393240 FUR393240 GEN393240 GOJ393240 GYF393240 HIB393240 HRX393240 IBT393240 ILP393240 IVL393240 JFH393240 JPD393240 JYZ393240 KIV393240 KSR393240 LCN393240 LMJ393240 LWF393240 MGB393240 MPX393240 MZT393240 NJP393240 NTL393240 ODH393240 OND393240 OWZ393240 PGV393240 PQR393240 QAN393240 QKJ393240 QUF393240 REB393240 RNX393240 RXT393240 SHP393240 SRL393240 TBH393240 TLD393240 TUZ393240 UEV393240 UOR393240 UYN393240 VIJ393240 VSF393240 WCB393240 WLX393240 WVT393240 L458776 JH458776 TD458776 ACZ458776 AMV458776 AWR458776 BGN458776 BQJ458776 CAF458776 CKB458776 CTX458776 DDT458776 DNP458776 DXL458776 EHH458776 ERD458776 FAZ458776 FKV458776 FUR458776 GEN458776 GOJ458776 GYF458776 HIB458776 HRX458776 IBT458776 ILP458776 IVL458776 JFH458776 JPD458776 JYZ458776 KIV458776 KSR458776 LCN458776 LMJ458776 LWF458776 MGB458776 MPX458776 MZT458776 NJP458776 NTL458776 ODH458776 OND458776 OWZ458776 PGV458776 PQR458776 QAN458776 QKJ458776 QUF458776 REB458776 RNX458776 RXT458776 SHP458776 SRL458776 TBH458776 TLD458776 TUZ458776 UEV458776 UOR458776 UYN458776 VIJ458776 VSF458776 WCB458776 WLX458776 WVT458776 L524312 JH524312 TD524312 ACZ524312 AMV524312 AWR524312 BGN524312 BQJ524312 CAF524312 CKB524312 CTX524312 DDT524312 DNP524312 DXL524312 EHH524312 ERD524312 FAZ524312 FKV524312 FUR524312 GEN524312 GOJ524312 GYF524312 HIB524312 HRX524312 IBT524312 ILP524312 IVL524312 JFH524312 JPD524312 JYZ524312 KIV524312 KSR524312 LCN524312 LMJ524312 LWF524312 MGB524312 MPX524312 MZT524312 NJP524312 NTL524312 ODH524312 OND524312 OWZ524312 PGV524312 PQR524312 QAN524312 QKJ524312 QUF524312 REB524312 RNX524312 RXT524312 SHP524312 SRL524312 TBH524312 TLD524312 TUZ524312 UEV524312 UOR524312 UYN524312 VIJ524312 VSF524312 WCB524312 WLX524312 WVT524312 L589848 JH589848 TD589848 ACZ589848 AMV589848 AWR589848 BGN589848 BQJ589848 CAF589848 CKB589848 CTX589848 DDT589848 DNP589848 DXL589848 EHH589848 ERD589848 FAZ589848 FKV589848 FUR589848 GEN589848 GOJ589848 GYF589848 HIB589848 HRX589848 IBT589848 ILP589848 IVL589848 JFH589848 JPD589848 JYZ589848 KIV589848 KSR589848 LCN589848 LMJ589848 LWF589848 MGB589848 MPX589848 MZT589848 NJP589848 NTL589848 ODH589848 OND589848 OWZ589848 PGV589848 PQR589848 QAN589848 QKJ589848 QUF589848 REB589848 RNX589848 RXT589848 SHP589848 SRL589848 TBH589848 TLD589848 TUZ589848 UEV589848 UOR589848 UYN589848 VIJ589848 VSF589848 WCB589848 WLX589848 WVT589848 L655384 JH655384 TD655384 ACZ655384 AMV655384 AWR655384 BGN655384 BQJ655384 CAF655384 CKB655384 CTX655384 DDT655384 DNP655384 DXL655384 EHH655384 ERD655384 FAZ655384 FKV655384 FUR655384 GEN655384 GOJ655384 GYF655384 HIB655384 HRX655384 IBT655384 ILP655384 IVL655384 JFH655384 JPD655384 JYZ655384 KIV655384 KSR655384 LCN655384 LMJ655384 LWF655384 MGB655384 MPX655384 MZT655384 NJP655384 NTL655384 ODH655384 OND655384 OWZ655384 PGV655384 PQR655384 QAN655384 QKJ655384 QUF655384 REB655384 RNX655384 RXT655384 SHP655384 SRL655384 TBH655384 TLD655384 TUZ655384 UEV655384 UOR655384 UYN655384 VIJ655384 VSF655384 WCB655384 WLX655384 WVT655384 L720920 JH720920 TD720920 ACZ720920 AMV720920 AWR720920 BGN720920 BQJ720920 CAF720920 CKB720920 CTX720920 DDT720920 DNP720920 DXL720920 EHH720920 ERD720920 FAZ720920 FKV720920 FUR720920 GEN720920 GOJ720920 GYF720920 HIB720920 HRX720920 IBT720920 ILP720920 IVL720920 JFH720920 JPD720920 JYZ720920 KIV720920 KSR720920 LCN720920 LMJ720920 LWF720920 MGB720920 MPX720920 MZT720920 NJP720920 NTL720920 ODH720920 OND720920 OWZ720920 PGV720920 PQR720920 QAN720920 QKJ720920 QUF720920 REB720920 RNX720920 RXT720920 SHP720920 SRL720920 TBH720920 TLD720920 TUZ720920 UEV720920 UOR720920 UYN720920 VIJ720920 VSF720920 WCB720920 WLX720920 WVT720920 L786456 JH786456 TD786456 ACZ786456 AMV786456 AWR786456 BGN786456 BQJ786456 CAF786456 CKB786456 CTX786456 DDT786456 DNP786456 DXL786456 EHH786456 ERD786456 FAZ786456 FKV786456 FUR786456 GEN786456 GOJ786456 GYF786456 HIB786456 HRX786456 IBT786456 ILP786456 IVL786456 JFH786456 JPD786456 JYZ786456 KIV786456 KSR786456 LCN786456 LMJ786456 LWF786456 MGB786456 MPX786456 MZT786456 NJP786456 NTL786456 ODH786456 OND786456 OWZ786456 PGV786456 PQR786456 QAN786456 QKJ786456 QUF786456 REB786456 RNX786456 RXT786456 SHP786456 SRL786456 TBH786456 TLD786456 TUZ786456 UEV786456 UOR786456 UYN786456 VIJ786456 VSF786456 WCB786456 WLX786456 WVT786456 L851992 JH851992 TD851992 ACZ851992 AMV851992 AWR851992 BGN851992 BQJ851992 CAF851992 CKB851992 CTX851992 DDT851992 DNP851992 DXL851992 EHH851992 ERD851992 FAZ851992 FKV851992 FUR851992 GEN851992 GOJ851992 GYF851992 HIB851992 HRX851992 IBT851992 ILP851992 IVL851992 JFH851992 JPD851992 JYZ851992 KIV851992 KSR851992 LCN851992 LMJ851992 LWF851992 MGB851992 MPX851992 MZT851992 NJP851992 NTL851992 ODH851992 OND851992 OWZ851992 PGV851992 PQR851992 QAN851992 QKJ851992 QUF851992 REB851992 RNX851992 RXT851992 SHP851992 SRL851992 TBH851992 TLD851992 TUZ851992 UEV851992 UOR851992 UYN851992 VIJ851992 VSF851992 WCB851992 WLX851992 WVT851992 L917528 JH917528 TD917528 ACZ917528 AMV917528 AWR917528 BGN917528 BQJ917528 CAF917528 CKB917528 CTX917528 DDT917528 DNP917528 DXL917528 EHH917528 ERD917528 FAZ917528 FKV917528 FUR917528 GEN917528 GOJ917528 GYF917528 HIB917528 HRX917528 IBT917528 ILP917528 IVL917528 JFH917528 JPD917528 JYZ917528 KIV917528 KSR917528 LCN917528 LMJ917528 LWF917528 MGB917528 MPX917528 MZT917528 NJP917528 NTL917528 ODH917528 OND917528 OWZ917528 PGV917528 PQR917528 QAN917528 QKJ917528 QUF917528 REB917528 RNX917528 RXT917528 SHP917528 SRL917528 TBH917528 TLD917528 TUZ917528 UEV917528 UOR917528 UYN917528 VIJ917528 VSF917528 WCB917528 WLX917528 WVT917528 L983064 JH983064 TD983064 ACZ983064 AMV983064 AWR983064 BGN983064 BQJ983064 CAF983064 CKB983064 CTX983064 DDT983064 DNP983064 DXL983064 EHH983064 ERD983064 FAZ983064 FKV983064 FUR983064 GEN983064 GOJ983064 GYF983064 HIB983064 HRX983064 IBT983064 ILP983064 IVL983064 JFH983064 JPD983064 JYZ983064 KIV983064 KSR983064 LCN983064 LMJ983064 LWF983064 MGB983064 MPX983064 MZT983064 NJP983064 NTL983064 ODH983064 OND983064 OWZ983064 PGV983064 PQR983064 QAN983064 QKJ983064 QUF983064 REB983064 RNX983064 RXT983064 SHP983064 SRL983064 TBH983064 TLD983064 TUZ983064 UEV983064 UOR983064 UYN983064 VIJ983064 VSF983064 WCB983064 WLX983064 WVT983064 H24:H25 JD24:JD25 SZ24:SZ25 ACV24:ACV25 AMR24:AMR25 AWN24:AWN25 BGJ24:BGJ25 BQF24:BQF25 CAB24:CAB25 CJX24:CJX25 CTT24:CTT25 DDP24:DDP25 DNL24:DNL25 DXH24:DXH25 EHD24:EHD25 EQZ24:EQZ25 FAV24:FAV25 FKR24:FKR25 FUN24:FUN25 GEJ24:GEJ25 GOF24:GOF25 GYB24:GYB25 HHX24:HHX25 HRT24:HRT25 IBP24:IBP25 ILL24:ILL25 IVH24:IVH25 JFD24:JFD25 JOZ24:JOZ25 JYV24:JYV25 KIR24:KIR25 KSN24:KSN25 LCJ24:LCJ25 LMF24:LMF25 LWB24:LWB25 MFX24:MFX25 MPT24:MPT25 MZP24:MZP25 NJL24:NJL25 NTH24:NTH25 ODD24:ODD25 OMZ24:OMZ25 OWV24:OWV25 PGR24:PGR25 PQN24:PQN25 QAJ24:QAJ25 QKF24:QKF25 QUB24:QUB25 RDX24:RDX25 RNT24:RNT25 RXP24:RXP25 SHL24:SHL25 SRH24:SRH25 TBD24:TBD25 TKZ24:TKZ25 TUV24:TUV25 UER24:UER25 UON24:UON25 UYJ24:UYJ25 VIF24:VIF25 VSB24:VSB25 WBX24:WBX25 WLT24:WLT25 WVP24:WVP25 H65560:H65561 JD65560:JD65561 SZ65560:SZ65561 ACV65560:ACV65561 AMR65560:AMR65561 AWN65560:AWN65561 BGJ65560:BGJ65561 BQF65560:BQF65561 CAB65560:CAB65561 CJX65560:CJX65561 CTT65560:CTT65561 DDP65560:DDP65561 DNL65560:DNL65561 DXH65560:DXH65561 EHD65560:EHD65561 EQZ65560:EQZ65561 FAV65560:FAV65561 FKR65560:FKR65561 FUN65560:FUN65561 GEJ65560:GEJ65561 GOF65560:GOF65561 GYB65560:GYB65561 HHX65560:HHX65561 HRT65560:HRT65561 IBP65560:IBP65561 ILL65560:ILL65561 IVH65560:IVH65561 JFD65560:JFD65561 JOZ65560:JOZ65561 JYV65560:JYV65561 KIR65560:KIR65561 KSN65560:KSN65561 LCJ65560:LCJ65561 LMF65560:LMF65561 LWB65560:LWB65561 MFX65560:MFX65561 MPT65560:MPT65561 MZP65560:MZP65561 NJL65560:NJL65561 NTH65560:NTH65561 ODD65560:ODD65561 OMZ65560:OMZ65561 OWV65560:OWV65561 PGR65560:PGR65561 PQN65560:PQN65561 QAJ65560:QAJ65561 QKF65560:QKF65561 QUB65560:QUB65561 RDX65560:RDX65561 RNT65560:RNT65561 RXP65560:RXP65561 SHL65560:SHL65561 SRH65560:SRH65561 TBD65560:TBD65561 TKZ65560:TKZ65561 TUV65560:TUV65561 UER65560:UER65561 UON65560:UON65561 UYJ65560:UYJ65561 VIF65560:VIF65561 VSB65560:VSB65561 WBX65560:WBX65561 WLT65560:WLT65561 WVP65560:WVP65561 H131096:H131097 JD131096:JD131097 SZ131096:SZ131097 ACV131096:ACV131097 AMR131096:AMR131097 AWN131096:AWN131097 BGJ131096:BGJ131097 BQF131096:BQF131097 CAB131096:CAB131097 CJX131096:CJX131097 CTT131096:CTT131097 DDP131096:DDP131097 DNL131096:DNL131097 DXH131096:DXH131097 EHD131096:EHD131097 EQZ131096:EQZ131097 FAV131096:FAV131097 FKR131096:FKR131097 FUN131096:FUN131097 GEJ131096:GEJ131097 GOF131096:GOF131097 GYB131096:GYB131097 HHX131096:HHX131097 HRT131096:HRT131097 IBP131096:IBP131097 ILL131096:ILL131097 IVH131096:IVH131097 JFD131096:JFD131097 JOZ131096:JOZ131097 JYV131096:JYV131097 KIR131096:KIR131097 KSN131096:KSN131097 LCJ131096:LCJ131097 LMF131096:LMF131097 LWB131096:LWB131097 MFX131096:MFX131097 MPT131096:MPT131097 MZP131096:MZP131097 NJL131096:NJL131097 NTH131096:NTH131097 ODD131096:ODD131097 OMZ131096:OMZ131097 OWV131096:OWV131097 PGR131096:PGR131097 PQN131096:PQN131097 QAJ131096:QAJ131097 QKF131096:QKF131097 QUB131096:QUB131097 RDX131096:RDX131097 RNT131096:RNT131097 RXP131096:RXP131097 SHL131096:SHL131097 SRH131096:SRH131097 TBD131096:TBD131097 TKZ131096:TKZ131097 TUV131096:TUV131097 UER131096:UER131097 UON131096:UON131097 UYJ131096:UYJ131097 VIF131096:VIF131097 VSB131096:VSB131097 WBX131096:WBX131097 WLT131096:WLT131097 WVP131096:WVP131097 H196632:H196633 JD196632:JD196633 SZ196632:SZ196633 ACV196632:ACV196633 AMR196632:AMR196633 AWN196632:AWN196633 BGJ196632:BGJ196633 BQF196632:BQF196633 CAB196632:CAB196633 CJX196632:CJX196633 CTT196632:CTT196633 DDP196632:DDP196633 DNL196632:DNL196633 DXH196632:DXH196633 EHD196632:EHD196633 EQZ196632:EQZ196633 FAV196632:FAV196633 FKR196632:FKR196633 FUN196632:FUN196633 GEJ196632:GEJ196633 GOF196632:GOF196633 GYB196632:GYB196633 HHX196632:HHX196633 HRT196632:HRT196633 IBP196632:IBP196633 ILL196632:ILL196633 IVH196632:IVH196633 JFD196632:JFD196633 JOZ196632:JOZ196633 JYV196632:JYV196633 KIR196632:KIR196633 KSN196632:KSN196633 LCJ196632:LCJ196633 LMF196632:LMF196633 LWB196632:LWB196633 MFX196632:MFX196633 MPT196632:MPT196633 MZP196632:MZP196633 NJL196632:NJL196633 NTH196632:NTH196633 ODD196632:ODD196633 OMZ196632:OMZ196633 OWV196632:OWV196633 PGR196632:PGR196633 PQN196632:PQN196633 QAJ196632:QAJ196633 QKF196632:QKF196633 QUB196632:QUB196633 RDX196632:RDX196633 RNT196632:RNT196633 RXP196632:RXP196633 SHL196632:SHL196633 SRH196632:SRH196633 TBD196632:TBD196633 TKZ196632:TKZ196633 TUV196632:TUV196633 UER196632:UER196633 UON196632:UON196633 UYJ196632:UYJ196633 VIF196632:VIF196633 VSB196632:VSB196633 WBX196632:WBX196633 WLT196632:WLT196633 WVP196632:WVP196633 H262168:H262169 JD262168:JD262169 SZ262168:SZ262169 ACV262168:ACV262169 AMR262168:AMR262169 AWN262168:AWN262169 BGJ262168:BGJ262169 BQF262168:BQF262169 CAB262168:CAB262169 CJX262168:CJX262169 CTT262168:CTT262169 DDP262168:DDP262169 DNL262168:DNL262169 DXH262168:DXH262169 EHD262168:EHD262169 EQZ262168:EQZ262169 FAV262168:FAV262169 FKR262168:FKR262169 FUN262168:FUN262169 GEJ262168:GEJ262169 GOF262168:GOF262169 GYB262168:GYB262169 HHX262168:HHX262169 HRT262168:HRT262169 IBP262168:IBP262169 ILL262168:ILL262169 IVH262168:IVH262169 JFD262168:JFD262169 JOZ262168:JOZ262169 JYV262168:JYV262169 KIR262168:KIR262169 KSN262168:KSN262169 LCJ262168:LCJ262169 LMF262168:LMF262169 LWB262168:LWB262169 MFX262168:MFX262169 MPT262168:MPT262169 MZP262168:MZP262169 NJL262168:NJL262169 NTH262168:NTH262169 ODD262168:ODD262169 OMZ262168:OMZ262169 OWV262168:OWV262169 PGR262168:PGR262169 PQN262168:PQN262169 QAJ262168:QAJ262169 QKF262168:QKF262169 QUB262168:QUB262169 RDX262168:RDX262169 RNT262168:RNT262169 RXP262168:RXP262169 SHL262168:SHL262169 SRH262168:SRH262169 TBD262168:TBD262169 TKZ262168:TKZ262169 TUV262168:TUV262169 UER262168:UER262169 UON262168:UON262169 UYJ262168:UYJ262169 VIF262168:VIF262169 VSB262168:VSB262169 WBX262168:WBX262169 WLT262168:WLT262169 WVP262168:WVP262169 H327704:H327705 JD327704:JD327705 SZ327704:SZ327705 ACV327704:ACV327705 AMR327704:AMR327705 AWN327704:AWN327705 BGJ327704:BGJ327705 BQF327704:BQF327705 CAB327704:CAB327705 CJX327704:CJX327705 CTT327704:CTT327705 DDP327704:DDP327705 DNL327704:DNL327705 DXH327704:DXH327705 EHD327704:EHD327705 EQZ327704:EQZ327705 FAV327704:FAV327705 FKR327704:FKR327705 FUN327704:FUN327705 GEJ327704:GEJ327705 GOF327704:GOF327705 GYB327704:GYB327705 HHX327704:HHX327705 HRT327704:HRT327705 IBP327704:IBP327705 ILL327704:ILL327705 IVH327704:IVH327705 JFD327704:JFD327705 JOZ327704:JOZ327705 JYV327704:JYV327705 KIR327704:KIR327705 KSN327704:KSN327705 LCJ327704:LCJ327705 LMF327704:LMF327705 LWB327704:LWB327705 MFX327704:MFX327705 MPT327704:MPT327705 MZP327704:MZP327705 NJL327704:NJL327705 NTH327704:NTH327705 ODD327704:ODD327705 OMZ327704:OMZ327705 OWV327704:OWV327705 PGR327704:PGR327705 PQN327704:PQN327705 QAJ327704:QAJ327705 QKF327704:QKF327705 QUB327704:QUB327705 RDX327704:RDX327705 RNT327704:RNT327705 RXP327704:RXP327705 SHL327704:SHL327705 SRH327704:SRH327705 TBD327704:TBD327705 TKZ327704:TKZ327705 TUV327704:TUV327705 UER327704:UER327705 UON327704:UON327705 UYJ327704:UYJ327705 VIF327704:VIF327705 VSB327704:VSB327705 WBX327704:WBX327705 WLT327704:WLT327705 WVP327704:WVP327705 H393240:H393241 JD393240:JD393241 SZ393240:SZ393241 ACV393240:ACV393241 AMR393240:AMR393241 AWN393240:AWN393241 BGJ393240:BGJ393241 BQF393240:BQF393241 CAB393240:CAB393241 CJX393240:CJX393241 CTT393240:CTT393241 DDP393240:DDP393241 DNL393240:DNL393241 DXH393240:DXH393241 EHD393240:EHD393241 EQZ393240:EQZ393241 FAV393240:FAV393241 FKR393240:FKR393241 FUN393240:FUN393241 GEJ393240:GEJ393241 GOF393240:GOF393241 GYB393240:GYB393241 HHX393240:HHX393241 HRT393240:HRT393241 IBP393240:IBP393241 ILL393240:ILL393241 IVH393240:IVH393241 JFD393240:JFD393241 JOZ393240:JOZ393241 JYV393240:JYV393241 KIR393240:KIR393241 KSN393240:KSN393241 LCJ393240:LCJ393241 LMF393240:LMF393241 LWB393240:LWB393241 MFX393240:MFX393241 MPT393240:MPT393241 MZP393240:MZP393241 NJL393240:NJL393241 NTH393240:NTH393241 ODD393240:ODD393241 OMZ393240:OMZ393241 OWV393240:OWV393241 PGR393240:PGR393241 PQN393240:PQN393241 QAJ393240:QAJ393241 QKF393240:QKF393241 QUB393240:QUB393241 RDX393240:RDX393241 RNT393240:RNT393241 RXP393240:RXP393241 SHL393240:SHL393241 SRH393240:SRH393241 TBD393240:TBD393241 TKZ393240:TKZ393241 TUV393240:TUV393241 UER393240:UER393241 UON393240:UON393241 UYJ393240:UYJ393241 VIF393240:VIF393241 VSB393240:VSB393241 WBX393240:WBX393241 WLT393240:WLT393241 WVP393240:WVP393241 H458776:H458777 JD458776:JD458777 SZ458776:SZ458777 ACV458776:ACV458777 AMR458776:AMR458777 AWN458776:AWN458777 BGJ458776:BGJ458777 BQF458776:BQF458777 CAB458776:CAB458777 CJX458776:CJX458777 CTT458776:CTT458777 DDP458776:DDP458777 DNL458776:DNL458777 DXH458776:DXH458777 EHD458776:EHD458777 EQZ458776:EQZ458777 FAV458776:FAV458777 FKR458776:FKR458777 FUN458776:FUN458777 GEJ458776:GEJ458777 GOF458776:GOF458777 GYB458776:GYB458777 HHX458776:HHX458777 HRT458776:HRT458777 IBP458776:IBP458777 ILL458776:ILL458777 IVH458776:IVH458777 JFD458776:JFD458777 JOZ458776:JOZ458777 JYV458776:JYV458777 KIR458776:KIR458777 KSN458776:KSN458777 LCJ458776:LCJ458777 LMF458776:LMF458777 LWB458776:LWB458777 MFX458776:MFX458777 MPT458776:MPT458777 MZP458776:MZP458777 NJL458776:NJL458777 NTH458776:NTH458777 ODD458776:ODD458777 OMZ458776:OMZ458777 OWV458776:OWV458777 PGR458776:PGR458777 PQN458776:PQN458777 QAJ458776:QAJ458777 QKF458776:QKF458777 QUB458776:QUB458777 RDX458776:RDX458777 RNT458776:RNT458777 RXP458776:RXP458777 SHL458776:SHL458777 SRH458776:SRH458777 TBD458776:TBD458777 TKZ458776:TKZ458777 TUV458776:TUV458777 UER458776:UER458777 UON458776:UON458777 UYJ458776:UYJ458777 VIF458776:VIF458777 VSB458776:VSB458777 WBX458776:WBX458777 WLT458776:WLT458777 WVP458776:WVP458777 H524312:H524313 JD524312:JD524313 SZ524312:SZ524313 ACV524312:ACV524313 AMR524312:AMR524313 AWN524312:AWN524313 BGJ524312:BGJ524313 BQF524312:BQF524313 CAB524312:CAB524313 CJX524312:CJX524313 CTT524312:CTT524313 DDP524312:DDP524313 DNL524312:DNL524313 DXH524312:DXH524313 EHD524312:EHD524313 EQZ524312:EQZ524313 FAV524312:FAV524313 FKR524312:FKR524313 FUN524312:FUN524313 GEJ524312:GEJ524313 GOF524312:GOF524313 GYB524312:GYB524313 HHX524312:HHX524313 HRT524312:HRT524313 IBP524312:IBP524313 ILL524312:ILL524313 IVH524312:IVH524313 JFD524312:JFD524313 JOZ524312:JOZ524313 JYV524312:JYV524313 KIR524312:KIR524313 KSN524312:KSN524313 LCJ524312:LCJ524313 LMF524312:LMF524313 LWB524312:LWB524313 MFX524312:MFX524313 MPT524312:MPT524313 MZP524312:MZP524313 NJL524312:NJL524313 NTH524312:NTH524313 ODD524312:ODD524313 OMZ524312:OMZ524313 OWV524312:OWV524313 PGR524312:PGR524313 PQN524312:PQN524313 QAJ524312:QAJ524313 QKF524312:QKF524313 QUB524312:QUB524313 RDX524312:RDX524313 RNT524312:RNT524313 RXP524312:RXP524313 SHL524312:SHL524313 SRH524312:SRH524313 TBD524312:TBD524313 TKZ524312:TKZ524313 TUV524312:TUV524313 UER524312:UER524313 UON524312:UON524313 UYJ524312:UYJ524313 VIF524312:VIF524313 VSB524312:VSB524313 WBX524312:WBX524313 WLT524312:WLT524313 WVP524312:WVP524313 H589848:H589849 JD589848:JD589849 SZ589848:SZ589849 ACV589848:ACV589849 AMR589848:AMR589849 AWN589848:AWN589849 BGJ589848:BGJ589849 BQF589848:BQF589849 CAB589848:CAB589849 CJX589848:CJX589849 CTT589848:CTT589849 DDP589848:DDP589849 DNL589848:DNL589849 DXH589848:DXH589849 EHD589848:EHD589849 EQZ589848:EQZ589849 FAV589848:FAV589849 FKR589848:FKR589849 FUN589848:FUN589849 GEJ589848:GEJ589849 GOF589848:GOF589849 GYB589848:GYB589849 HHX589848:HHX589849 HRT589848:HRT589849 IBP589848:IBP589849 ILL589848:ILL589849 IVH589848:IVH589849 JFD589848:JFD589849 JOZ589848:JOZ589849 JYV589848:JYV589849 KIR589848:KIR589849 KSN589848:KSN589849 LCJ589848:LCJ589849 LMF589848:LMF589849 LWB589848:LWB589849 MFX589848:MFX589849 MPT589848:MPT589849 MZP589848:MZP589849 NJL589848:NJL589849 NTH589848:NTH589849 ODD589848:ODD589849 OMZ589848:OMZ589849 OWV589848:OWV589849 PGR589848:PGR589849 PQN589848:PQN589849 QAJ589848:QAJ589849 QKF589848:QKF589849 QUB589848:QUB589849 RDX589848:RDX589849 RNT589848:RNT589849 RXP589848:RXP589849 SHL589848:SHL589849 SRH589848:SRH589849 TBD589848:TBD589849 TKZ589848:TKZ589849 TUV589848:TUV589849 UER589848:UER589849 UON589848:UON589849 UYJ589848:UYJ589849 VIF589848:VIF589849 VSB589848:VSB589849 WBX589848:WBX589849 WLT589848:WLT589849 WVP589848:WVP589849 H655384:H655385 JD655384:JD655385 SZ655384:SZ655385 ACV655384:ACV655385 AMR655384:AMR655385 AWN655384:AWN655385 BGJ655384:BGJ655385 BQF655384:BQF655385 CAB655384:CAB655385 CJX655384:CJX655385 CTT655384:CTT655385 DDP655384:DDP655385 DNL655384:DNL655385 DXH655384:DXH655385 EHD655384:EHD655385 EQZ655384:EQZ655385 FAV655384:FAV655385 FKR655384:FKR655385 FUN655384:FUN655385 GEJ655384:GEJ655385 GOF655384:GOF655385 GYB655384:GYB655385 HHX655384:HHX655385 HRT655384:HRT655385 IBP655384:IBP655385 ILL655384:ILL655385 IVH655384:IVH655385 JFD655384:JFD655385 JOZ655384:JOZ655385 JYV655384:JYV655385 KIR655384:KIR655385 KSN655384:KSN655385 LCJ655384:LCJ655385 LMF655384:LMF655385 LWB655384:LWB655385 MFX655384:MFX655385 MPT655384:MPT655385 MZP655384:MZP655385 NJL655384:NJL655385 NTH655384:NTH655385 ODD655384:ODD655385 OMZ655384:OMZ655385 OWV655384:OWV655385 PGR655384:PGR655385 PQN655384:PQN655385 QAJ655384:QAJ655385 QKF655384:QKF655385 QUB655384:QUB655385 RDX655384:RDX655385 RNT655384:RNT655385 RXP655384:RXP655385 SHL655384:SHL655385 SRH655384:SRH655385 TBD655384:TBD655385 TKZ655384:TKZ655385 TUV655384:TUV655385 UER655384:UER655385 UON655384:UON655385 UYJ655384:UYJ655385 VIF655384:VIF655385 VSB655384:VSB655385 WBX655384:WBX655385 WLT655384:WLT655385 WVP655384:WVP655385 H720920:H720921 JD720920:JD720921 SZ720920:SZ720921 ACV720920:ACV720921 AMR720920:AMR720921 AWN720920:AWN720921 BGJ720920:BGJ720921 BQF720920:BQF720921 CAB720920:CAB720921 CJX720920:CJX720921 CTT720920:CTT720921 DDP720920:DDP720921 DNL720920:DNL720921 DXH720920:DXH720921 EHD720920:EHD720921 EQZ720920:EQZ720921 FAV720920:FAV720921 FKR720920:FKR720921 FUN720920:FUN720921 GEJ720920:GEJ720921 GOF720920:GOF720921 GYB720920:GYB720921 HHX720920:HHX720921 HRT720920:HRT720921 IBP720920:IBP720921 ILL720920:ILL720921 IVH720920:IVH720921 JFD720920:JFD720921 JOZ720920:JOZ720921 JYV720920:JYV720921 KIR720920:KIR720921 KSN720920:KSN720921 LCJ720920:LCJ720921 LMF720920:LMF720921 LWB720920:LWB720921 MFX720920:MFX720921 MPT720920:MPT720921 MZP720920:MZP720921 NJL720920:NJL720921 NTH720920:NTH720921 ODD720920:ODD720921 OMZ720920:OMZ720921 OWV720920:OWV720921 PGR720920:PGR720921 PQN720920:PQN720921 QAJ720920:QAJ720921 QKF720920:QKF720921 QUB720920:QUB720921 RDX720920:RDX720921 RNT720920:RNT720921 RXP720920:RXP720921 SHL720920:SHL720921 SRH720920:SRH720921 TBD720920:TBD720921 TKZ720920:TKZ720921 TUV720920:TUV720921 UER720920:UER720921 UON720920:UON720921 UYJ720920:UYJ720921 VIF720920:VIF720921 VSB720920:VSB720921 WBX720920:WBX720921 WLT720920:WLT720921 WVP720920:WVP720921 H786456:H786457 JD786456:JD786457 SZ786456:SZ786457 ACV786456:ACV786457 AMR786456:AMR786457 AWN786456:AWN786457 BGJ786456:BGJ786457 BQF786456:BQF786457 CAB786456:CAB786457 CJX786456:CJX786457 CTT786456:CTT786457 DDP786456:DDP786457 DNL786456:DNL786457 DXH786456:DXH786457 EHD786456:EHD786457 EQZ786456:EQZ786457 FAV786456:FAV786457 FKR786456:FKR786457 FUN786456:FUN786457 GEJ786456:GEJ786457 GOF786456:GOF786457 GYB786456:GYB786457 HHX786456:HHX786457 HRT786456:HRT786457 IBP786456:IBP786457 ILL786456:ILL786457 IVH786456:IVH786457 JFD786456:JFD786457 JOZ786456:JOZ786457 JYV786456:JYV786457 KIR786456:KIR786457 KSN786456:KSN786457 LCJ786456:LCJ786457 LMF786456:LMF786457 LWB786456:LWB786457 MFX786456:MFX786457 MPT786456:MPT786457 MZP786456:MZP786457 NJL786456:NJL786457 NTH786456:NTH786457 ODD786456:ODD786457 OMZ786456:OMZ786457 OWV786456:OWV786457 PGR786456:PGR786457 PQN786456:PQN786457 QAJ786456:QAJ786457 QKF786456:QKF786457 QUB786456:QUB786457 RDX786456:RDX786457 RNT786456:RNT786457 RXP786456:RXP786457 SHL786456:SHL786457 SRH786456:SRH786457 TBD786456:TBD786457 TKZ786456:TKZ786457 TUV786456:TUV786457 UER786456:UER786457 UON786456:UON786457 UYJ786456:UYJ786457 VIF786456:VIF786457 VSB786456:VSB786457 WBX786456:WBX786457 WLT786456:WLT786457 WVP786456:WVP786457 H851992:H851993 JD851992:JD851993 SZ851992:SZ851993 ACV851992:ACV851993 AMR851992:AMR851993 AWN851992:AWN851993 BGJ851992:BGJ851993 BQF851992:BQF851993 CAB851992:CAB851993 CJX851992:CJX851993 CTT851992:CTT851993 DDP851992:DDP851993 DNL851992:DNL851993 DXH851992:DXH851993 EHD851992:EHD851993 EQZ851992:EQZ851993 FAV851992:FAV851993 FKR851992:FKR851993 FUN851992:FUN851993 GEJ851992:GEJ851993 GOF851992:GOF851993 GYB851992:GYB851993 HHX851992:HHX851993 HRT851992:HRT851993 IBP851992:IBP851993 ILL851992:ILL851993 IVH851992:IVH851993 JFD851992:JFD851993 JOZ851992:JOZ851993 JYV851992:JYV851993 KIR851992:KIR851993 KSN851992:KSN851993 LCJ851992:LCJ851993 LMF851992:LMF851993 LWB851992:LWB851993 MFX851992:MFX851993 MPT851992:MPT851993 MZP851992:MZP851993 NJL851992:NJL851993 NTH851992:NTH851993 ODD851992:ODD851993 OMZ851992:OMZ851993 OWV851992:OWV851993 PGR851992:PGR851993 PQN851992:PQN851993 QAJ851992:QAJ851993 QKF851992:QKF851993 QUB851992:QUB851993 RDX851992:RDX851993 RNT851992:RNT851993 RXP851992:RXP851993 SHL851992:SHL851993 SRH851992:SRH851993 TBD851992:TBD851993 TKZ851992:TKZ851993 TUV851992:TUV851993 UER851992:UER851993 UON851992:UON851993 UYJ851992:UYJ851993 VIF851992:VIF851993 VSB851992:VSB851993 WBX851992:WBX851993 WLT851992:WLT851993 WVP851992:WVP851993 H917528:H917529 JD917528:JD917529 SZ917528:SZ917529 ACV917528:ACV917529 AMR917528:AMR917529 AWN917528:AWN917529 BGJ917528:BGJ917529 BQF917528:BQF917529 CAB917528:CAB917529 CJX917528:CJX917529 CTT917528:CTT917529 DDP917528:DDP917529 DNL917528:DNL917529 DXH917528:DXH917529 EHD917528:EHD917529 EQZ917528:EQZ917529 FAV917528:FAV917529 FKR917528:FKR917529 FUN917528:FUN917529 GEJ917528:GEJ917529 GOF917528:GOF917529 GYB917528:GYB917529 HHX917528:HHX917529 HRT917528:HRT917529 IBP917528:IBP917529 ILL917528:ILL917529 IVH917528:IVH917529 JFD917528:JFD917529 JOZ917528:JOZ917529 JYV917528:JYV917529 KIR917528:KIR917529 KSN917528:KSN917529 LCJ917528:LCJ917529 LMF917528:LMF917529 LWB917528:LWB917529 MFX917528:MFX917529 MPT917528:MPT917529 MZP917528:MZP917529 NJL917528:NJL917529 NTH917528:NTH917529 ODD917528:ODD917529 OMZ917528:OMZ917529 OWV917528:OWV917529 PGR917528:PGR917529 PQN917528:PQN917529 QAJ917528:QAJ917529 QKF917528:QKF917529 QUB917528:QUB917529 RDX917528:RDX917529 RNT917528:RNT917529 RXP917528:RXP917529 SHL917528:SHL917529 SRH917528:SRH917529 TBD917528:TBD917529 TKZ917528:TKZ917529 TUV917528:TUV917529 UER917528:UER917529 UON917528:UON917529 UYJ917528:UYJ917529 VIF917528:VIF917529 VSB917528:VSB917529 WBX917528:WBX917529 WLT917528:WLT917529 WVP917528:WVP917529 H983064:H983065 JD983064:JD983065 SZ983064:SZ983065 ACV983064:ACV983065 AMR983064:AMR983065 AWN983064:AWN983065 BGJ983064:BGJ983065 BQF983064:BQF983065 CAB983064:CAB983065 CJX983064:CJX983065 CTT983064:CTT983065 DDP983064:DDP983065 DNL983064:DNL983065 DXH983064:DXH983065 EHD983064:EHD983065 EQZ983064:EQZ983065 FAV983064:FAV983065 FKR983064:FKR983065 FUN983064:FUN983065 GEJ983064:GEJ983065 GOF983064:GOF983065 GYB983064:GYB983065 HHX983064:HHX983065 HRT983064:HRT983065 IBP983064:IBP983065 ILL983064:ILL983065 IVH983064:IVH983065 JFD983064:JFD983065 JOZ983064:JOZ983065 JYV983064:JYV983065 KIR983064:KIR983065 KSN983064:KSN983065 LCJ983064:LCJ983065 LMF983064:LMF983065 LWB983064:LWB983065 MFX983064:MFX983065 MPT983064:MPT983065 MZP983064:MZP983065 NJL983064:NJL983065 NTH983064:NTH983065 ODD983064:ODD983065 OMZ983064:OMZ983065 OWV983064:OWV983065 PGR983064:PGR983065 PQN983064:PQN983065 QAJ983064:QAJ983065 QKF983064:QKF983065 QUB983064:QUB983065 RDX983064:RDX983065 RNT983064:RNT983065 RXP983064:RXP983065 SHL983064:SHL983065 SRH983064:SRH983065 TBD983064:TBD983065 TKZ983064:TKZ983065 TUV983064:TUV983065 UER983064:UER983065 UON983064:UON983065 UYJ983064:UYJ983065 VIF983064:VIF983065 VSB983064:VSB983065 WBX983064:WBX983065 WLT983064:WLT983065 WVP983064:WVP983065 J25 JF25 TB25 ACX25 AMT25 AWP25 BGL25 BQH25 CAD25 CJZ25 CTV25 DDR25 DNN25 DXJ25 EHF25 ERB25 FAX25 FKT25 FUP25 GEL25 GOH25 GYD25 HHZ25 HRV25 IBR25 ILN25 IVJ25 JFF25 JPB25 JYX25 KIT25 KSP25 LCL25 LMH25 LWD25 MFZ25 MPV25 MZR25 NJN25 NTJ25 ODF25 ONB25 OWX25 PGT25 PQP25 QAL25 QKH25 QUD25 RDZ25 RNV25 RXR25 SHN25 SRJ25 TBF25 TLB25 TUX25 UET25 UOP25 UYL25 VIH25 VSD25 WBZ25 WLV25 WVR25 J65561 JF65561 TB65561 ACX65561 AMT65561 AWP65561 BGL65561 BQH65561 CAD65561 CJZ65561 CTV65561 DDR65561 DNN65561 DXJ65561 EHF65561 ERB65561 FAX65561 FKT65561 FUP65561 GEL65561 GOH65561 GYD65561 HHZ65561 HRV65561 IBR65561 ILN65561 IVJ65561 JFF65561 JPB65561 JYX65561 KIT65561 KSP65561 LCL65561 LMH65561 LWD65561 MFZ65561 MPV65561 MZR65561 NJN65561 NTJ65561 ODF65561 ONB65561 OWX65561 PGT65561 PQP65561 QAL65561 QKH65561 QUD65561 RDZ65561 RNV65561 RXR65561 SHN65561 SRJ65561 TBF65561 TLB65561 TUX65561 UET65561 UOP65561 UYL65561 VIH65561 VSD65561 WBZ65561 WLV65561 WVR65561 J131097 JF131097 TB131097 ACX131097 AMT131097 AWP131097 BGL131097 BQH131097 CAD131097 CJZ131097 CTV131097 DDR131097 DNN131097 DXJ131097 EHF131097 ERB131097 FAX131097 FKT131097 FUP131097 GEL131097 GOH131097 GYD131097 HHZ131097 HRV131097 IBR131097 ILN131097 IVJ131097 JFF131097 JPB131097 JYX131097 KIT131097 KSP131097 LCL131097 LMH131097 LWD131097 MFZ131097 MPV131097 MZR131097 NJN131097 NTJ131097 ODF131097 ONB131097 OWX131097 PGT131097 PQP131097 QAL131097 QKH131097 QUD131097 RDZ131097 RNV131097 RXR131097 SHN131097 SRJ131097 TBF131097 TLB131097 TUX131097 UET131097 UOP131097 UYL131097 VIH131097 VSD131097 WBZ131097 WLV131097 WVR131097 J196633 JF196633 TB196633 ACX196633 AMT196633 AWP196633 BGL196633 BQH196633 CAD196633 CJZ196633 CTV196633 DDR196633 DNN196633 DXJ196633 EHF196633 ERB196633 FAX196633 FKT196633 FUP196633 GEL196633 GOH196633 GYD196633 HHZ196633 HRV196633 IBR196633 ILN196633 IVJ196633 JFF196633 JPB196633 JYX196633 KIT196633 KSP196633 LCL196633 LMH196633 LWD196633 MFZ196633 MPV196633 MZR196633 NJN196633 NTJ196633 ODF196633 ONB196633 OWX196633 PGT196633 PQP196633 QAL196633 QKH196633 QUD196633 RDZ196633 RNV196633 RXR196633 SHN196633 SRJ196633 TBF196633 TLB196633 TUX196633 UET196633 UOP196633 UYL196633 VIH196633 VSD196633 WBZ196633 WLV196633 WVR196633 J262169 JF262169 TB262169 ACX262169 AMT262169 AWP262169 BGL262169 BQH262169 CAD262169 CJZ262169 CTV262169 DDR262169 DNN262169 DXJ262169 EHF262169 ERB262169 FAX262169 FKT262169 FUP262169 GEL262169 GOH262169 GYD262169 HHZ262169 HRV262169 IBR262169 ILN262169 IVJ262169 JFF262169 JPB262169 JYX262169 KIT262169 KSP262169 LCL262169 LMH262169 LWD262169 MFZ262169 MPV262169 MZR262169 NJN262169 NTJ262169 ODF262169 ONB262169 OWX262169 PGT262169 PQP262169 QAL262169 QKH262169 QUD262169 RDZ262169 RNV262169 RXR262169 SHN262169 SRJ262169 TBF262169 TLB262169 TUX262169 UET262169 UOP262169 UYL262169 VIH262169 VSD262169 WBZ262169 WLV262169 WVR262169 J327705 JF327705 TB327705 ACX327705 AMT327705 AWP327705 BGL327705 BQH327705 CAD327705 CJZ327705 CTV327705 DDR327705 DNN327705 DXJ327705 EHF327705 ERB327705 FAX327705 FKT327705 FUP327705 GEL327705 GOH327705 GYD327705 HHZ327705 HRV327705 IBR327705 ILN327705 IVJ327705 JFF327705 JPB327705 JYX327705 KIT327705 KSP327705 LCL327705 LMH327705 LWD327705 MFZ327705 MPV327705 MZR327705 NJN327705 NTJ327705 ODF327705 ONB327705 OWX327705 PGT327705 PQP327705 QAL327705 QKH327705 QUD327705 RDZ327705 RNV327705 RXR327705 SHN327705 SRJ327705 TBF327705 TLB327705 TUX327705 UET327705 UOP327705 UYL327705 VIH327705 VSD327705 WBZ327705 WLV327705 WVR327705 J393241 JF393241 TB393241 ACX393241 AMT393241 AWP393241 BGL393241 BQH393241 CAD393241 CJZ393241 CTV393241 DDR393241 DNN393241 DXJ393241 EHF393241 ERB393241 FAX393241 FKT393241 FUP393241 GEL393241 GOH393241 GYD393241 HHZ393241 HRV393241 IBR393241 ILN393241 IVJ393241 JFF393241 JPB393241 JYX393241 KIT393241 KSP393241 LCL393241 LMH393241 LWD393241 MFZ393241 MPV393241 MZR393241 NJN393241 NTJ393241 ODF393241 ONB393241 OWX393241 PGT393241 PQP393241 QAL393241 QKH393241 QUD393241 RDZ393241 RNV393241 RXR393241 SHN393241 SRJ393241 TBF393241 TLB393241 TUX393241 UET393241 UOP393241 UYL393241 VIH393241 VSD393241 WBZ393241 WLV393241 WVR393241 J458777 JF458777 TB458777 ACX458777 AMT458777 AWP458777 BGL458777 BQH458777 CAD458777 CJZ458777 CTV458777 DDR458777 DNN458777 DXJ458777 EHF458777 ERB458777 FAX458777 FKT458777 FUP458777 GEL458777 GOH458777 GYD458777 HHZ458777 HRV458777 IBR458777 ILN458777 IVJ458777 JFF458777 JPB458777 JYX458777 KIT458777 KSP458777 LCL458777 LMH458777 LWD458777 MFZ458777 MPV458777 MZR458777 NJN458777 NTJ458777 ODF458777 ONB458777 OWX458777 PGT458777 PQP458777 QAL458777 QKH458777 QUD458777 RDZ458777 RNV458777 RXR458777 SHN458777 SRJ458777 TBF458777 TLB458777 TUX458777 UET458777 UOP458777 UYL458777 VIH458777 VSD458777 WBZ458777 WLV458777 WVR458777 J524313 JF524313 TB524313 ACX524313 AMT524313 AWP524313 BGL524313 BQH524313 CAD524313 CJZ524313 CTV524313 DDR524313 DNN524313 DXJ524313 EHF524313 ERB524313 FAX524313 FKT524313 FUP524313 GEL524313 GOH524313 GYD524313 HHZ524313 HRV524313 IBR524313 ILN524313 IVJ524313 JFF524313 JPB524313 JYX524313 KIT524313 KSP524313 LCL524313 LMH524313 LWD524313 MFZ524313 MPV524313 MZR524313 NJN524313 NTJ524313 ODF524313 ONB524313 OWX524313 PGT524313 PQP524313 QAL524313 QKH524313 QUD524313 RDZ524313 RNV524313 RXR524313 SHN524313 SRJ524313 TBF524313 TLB524313 TUX524313 UET524313 UOP524313 UYL524313 VIH524313 VSD524313 WBZ524313 WLV524313 WVR524313 J589849 JF589849 TB589849 ACX589849 AMT589849 AWP589849 BGL589849 BQH589849 CAD589849 CJZ589849 CTV589849 DDR589849 DNN589849 DXJ589849 EHF589849 ERB589849 FAX589849 FKT589849 FUP589849 GEL589849 GOH589849 GYD589849 HHZ589849 HRV589849 IBR589849 ILN589849 IVJ589849 JFF589849 JPB589849 JYX589849 KIT589849 KSP589849 LCL589849 LMH589849 LWD589849 MFZ589849 MPV589849 MZR589849 NJN589849 NTJ589849 ODF589849 ONB589849 OWX589849 PGT589849 PQP589849 QAL589849 QKH589849 QUD589849 RDZ589849 RNV589849 RXR589849 SHN589849 SRJ589849 TBF589849 TLB589849 TUX589849 UET589849 UOP589849 UYL589849 VIH589849 VSD589849 WBZ589849 WLV589849 WVR589849 J655385 JF655385 TB655385 ACX655385 AMT655385 AWP655385 BGL655385 BQH655385 CAD655385 CJZ655385 CTV655385 DDR655385 DNN655385 DXJ655385 EHF655385 ERB655385 FAX655385 FKT655385 FUP655385 GEL655385 GOH655385 GYD655385 HHZ655385 HRV655385 IBR655385 ILN655385 IVJ655385 JFF655385 JPB655385 JYX655385 KIT655385 KSP655385 LCL655385 LMH655385 LWD655385 MFZ655385 MPV655385 MZR655385 NJN655385 NTJ655385 ODF655385 ONB655385 OWX655385 PGT655385 PQP655385 QAL655385 QKH655385 QUD655385 RDZ655385 RNV655385 RXR655385 SHN655385 SRJ655385 TBF655385 TLB655385 TUX655385 UET655385 UOP655385 UYL655385 VIH655385 VSD655385 WBZ655385 WLV655385 WVR655385 J720921 JF720921 TB720921 ACX720921 AMT720921 AWP720921 BGL720921 BQH720921 CAD720921 CJZ720921 CTV720921 DDR720921 DNN720921 DXJ720921 EHF720921 ERB720921 FAX720921 FKT720921 FUP720921 GEL720921 GOH720921 GYD720921 HHZ720921 HRV720921 IBR720921 ILN720921 IVJ720921 JFF720921 JPB720921 JYX720921 KIT720921 KSP720921 LCL720921 LMH720921 LWD720921 MFZ720921 MPV720921 MZR720921 NJN720921 NTJ720921 ODF720921 ONB720921 OWX720921 PGT720921 PQP720921 QAL720921 QKH720921 QUD720921 RDZ720921 RNV720921 RXR720921 SHN720921 SRJ720921 TBF720921 TLB720921 TUX720921 UET720921 UOP720921 UYL720921 VIH720921 VSD720921 WBZ720921 WLV720921 WVR720921 J786457 JF786457 TB786457 ACX786457 AMT786457 AWP786457 BGL786457 BQH786457 CAD786457 CJZ786457 CTV786457 DDR786457 DNN786457 DXJ786457 EHF786457 ERB786457 FAX786457 FKT786457 FUP786457 GEL786457 GOH786457 GYD786457 HHZ786457 HRV786457 IBR786457 ILN786457 IVJ786457 JFF786457 JPB786457 JYX786457 KIT786457 KSP786457 LCL786457 LMH786457 LWD786457 MFZ786457 MPV786457 MZR786457 NJN786457 NTJ786457 ODF786457 ONB786457 OWX786457 PGT786457 PQP786457 QAL786457 QKH786457 QUD786457 RDZ786457 RNV786457 RXR786457 SHN786457 SRJ786457 TBF786457 TLB786457 TUX786457 UET786457 UOP786457 UYL786457 VIH786457 VSD786457 WBZ786457 WLV786457 WVR786457 J851993 JF851993 TB851993 ACX851993 AMT851993 AWP851993 BGL851993 BQH851993 CAD851993 CJZ851993 CTV851993 DDR851993 DNN851993 DXJ851993 EHF851993 ERB851993 FAX851993 FKT851993 FUP851993 GEL851993 GOH851993 GYD851993 HHZ851993 HRV851993 IBR851993 ILN851993 IVJ851993 JFF851993 JPB851993 JYX851993 KIT851993 KSP851993 LCL851993 LMH851993 LWD851993 MFZ851993 MPV851993 MZR851993 NJN851993 NTJ851993 ODF851993 ONB851993 OWX851993 PGT851993 PQP851993 QAL851993 QKH851993 QUD851993 RDZ851993 RNV851993 RXR851993 SHN851993 SRJ851993 TBF851993 TLB851993 TUX851993 UET851993 UOP851993 UYL851993 VIH851993 VSD851993 WBZ851993 WLV851993 WVR851993 J917529 JF917529 TB917529 ACX917529 AMT917529 AWP917529 BGL917529 BQH917529 CAD917529 CJZ917529 CTV917529 DDR917529 DNN917529 DXJ917529 EHF917529 ERB917529 FAX917529 FKT917529 FUP917529 GEL917529 GOH917529 GYD917529 HHZ917529 HRV917529 IBR917529 ILN917529 IVJ917529 JFF917529 JPB917529 JYX917529 KIT917529 KSP917529 LCL917529 LMH917529 LWD917529 MFZ917529 MPV917529 MZR917529 NJN917529 NTJ917529 ODF917529 ONB917529 OWX917529 PGT917529 PQP917529 QAL917529 QKH917529 QUD917529 RDZ917529 RNV917529 RXR917529 SHN917529 SRJ917529 TBF917529 TLB917529 TUX917529 UET917529 UOP917529 UYL917529 VIH917529 VSD917529 WBZ917529 WLV917529 WVR917529 J983065 JF983065 TB983065 ACX983065 AMT983065 AWP983065 BGL983065 BQH983065 CAD983065 CJZ983065 CTV983065 DDR983065 DNN983065 DXJ983065 EHF983065 ERB983065 FAX983065 FKT983065 FUP983065 GEL983065 GOH983065 GYD983065 HHZ983065 HRV983065 IBR983065 ILN983065 IVJ983065 JFF983065 JPB983065 JYX983065 KIT983065 KSP983065 LCL983065 LMH983065 LWD983065 MFZ983065 MPV983065 MZR983065 NJN983065 NTJ983065 ODF983065 ONB983065 OWX983065 PGT983065 PQP983065 QAL983065 QKH983065 QUD983065 RDZ983065 RNV983065 RXR983065 SHN983065 SRJ983065 TBF983065 TLB983065 TUX983065 UET983065 UOP983065 UYL983065 VIH983065 VSD983065 WBZ983065 WLV983065 WVR983065 J27 JF27 TB27 ACX27 AMT27 AWP27 BGL27 BQH27 CAD27 CJZ27 CTV27 DDR27 DNN27 DXJ27 EHF27 ERB27 FAX27 FKT27 FUP27 GEL27 GOH27 GYD27 HHZ27 HRV27 IBR27 ILN27 IVJ27 JFF27 JPB27 JYX27 KIT27 KSP27 LCL27 LMH27 LWD27 MFZ27 MPV27 MZR27 NJN27 NTJ27 ODF27 ONB27 OWX27 PGT27 PQP27 QAL27 QKH27 QUD27 RDZ27 RNV27 RXR27 SHN27 SRJ27 TBF27 TLB27 TUX27 UET27 UOP27 UYL27 VIH27 VSD27 WBZ27 WLV27 WVR27 J65563 JF65563 TB65563 ACX65563 AMT65563 AWP65563 BGL65563 BQH65563 CAD65563 CJZ65563 CTV65563 DDR65563 DNN65563 DXJ65563 EHF65563 ERB65563 FAX65563 FKT65563 FUP65563 GEL65563 GOH65563 GYD65563 HHZ65563 HRV65563 IBR65563 ILN65563 IVJ65563 JFF65563 JPB65563 JYX65563 KIT65563 KSP65563 LCL65563 LMH65563 LWD65563 MFZ65563 MPV65563 MZR65563 NJN65563 NTJ65563 ODF65563 ONB65563 OWX65563 PGT65563 PQP65563 QAL65563 QKH65563 QUD65563 RDZ65563 RNV65563 RXR65563 SHN65563 SRJ65563 TBF65563 TLB65563 TUX65563 UET65563 UOP65563 UYL65563 VIH65563 VSD65563 WBZ65563 WLV65563 WVR65563 J131099 JF131099 TB131099 ACX131099 AMT131099 AWP131099 BGL131099 BQH131099 CAD131099 CJZ131099 CTV131099 DDR131099 DNN131099 DXJ131099 EHF131099 ERB131099 FAX131099 FKT131099 FUP131099 GEL131099 GOH131099 GYD131099 HHZ131099 HRV131099 IBR131099 ILN131099 IVJ131099 JFF131099 JPB131099 JYX131099 KIT131099 KSP131099 LCL131099 LMH131099 LWD131099 MFZ131099 MPV131099 MZR131099 NJN131099 NTJ131099 ODF131099 ONB131099 OWX131099 PGT131099 PQP131099 QAL131099 QKH131099 QUD131099 RDZ131099 RNV131099 RXR131099 SHN131099 SRJ131099 TBF131099 TLB131099 TUX131099 UET131099 UOP131099 UYL131099 VIH131099 VSD131099 WBZ131099 WLV131099 WVR131099 J196635 JF196635 TB196635 ACX196635 AMT196635 AWP196635 BGL196635 BQH196635 CAD196635 CJZ196635 CTV196635 DDR196635 DNN196635 DXJ196635 EHF196635 ERB196635 FAX196635 FKT196635 FUP196635 GEL196635 GOH196635 GYD196635 HHZ196635 HRV196635 IBR196635 ILN196635 IVJ196635 JFF196635 JPB196635 JYX196635 KIT196635 KSP196635 LCL196635 LMH196635 LWD196635 MFZ196635 MPV196635 MZR196635 NJN196635 NTJ196635 ODF196635 ONB196635 OWX196635 PGT196635 PQP196635 QAL196635 QKH196635 QUD196635 RDZ196635 RNV196635 RXR196635 SHN196635 SRJ196635 TBF196635 TLB196635 TUX196635 UET196635 UOP196635 UYL196635 VIH196635 VSD196635 WBZ196635 WLV196635 WVR196635 J262171 JF262171 TB262171 ACX262171 AMT262171 AWP262171 BGL262171 BQH262171 CAD262171 CJZ262171 CTV262171 DDR262171 DNN262171 DXJ262171 EHF262171 ERB262171 FAX262171 FKT262171 FUP262171 GEL262171 GOH262171 GYD262171 HHZ262171 HRV262171 IBR262171 ILN262171 IVJ262171 JFF262171 JPB262171 JYX262171 KIT262171 KSP262171 LCL262171 LMH262171 LWD262171 MFZ262171 MPV262171 MZR262171 NJN262171 NTJ262171 ODF262171 ONB262171 OWX262171 PGT262171 PQP262171 QAL262171 QKH262171 QUD262171 RDZ262171 RNV262171 RXR262171 SHN262171 SRJ262171 TBF262171 TLB262171 TUX262171 UET262171 UOP262171 UYL262171 VIH262171 VSD262171 WBZ262171 WLV262171 WVR262171 J327707 JF327707 TB327707 ACX327707 AMT327707 AWP327707 BGL327707 BQH327707 CAD327707 CJZ327707 CTV327707 DDR327707 DNN327707 DXJ327707 EHF327707 ERB327707 FAX327707 FKT327707 FUP327707 GEL327707 GOH327707 GYD327707 HHZ327707 HRV327707 IBR327707 ILN327707 IVJ327707 JFF327707 JPB327707 JYX327707 KIT327707 KSP327707 LCL327707 LMH327707 LWD327707 MFZ327707 MPV327707 MZR327707 NJN327707 NTJ327707 ODF327707 ONB327707 OWX327707 PGT327707 PQP327707 QAL327707 QKH327707 QUD327707 RDZ327707 RNV327707 RXR327707 SHN327707 SRJ327707 TBF327707 TLB327707 TUX327707 UET327707 UOP327707 UYL327707 VIH327707 VSD327707 WBZ327707 WLV327707 WVR327707 J393243 JF393243 TB393243 ACX393243 AMT393243 AWP393243 BGL393243 BQH393243 CAD393243 CJZ393243 CTV393243 DDR393243 DNN393243 DXJ393243 EHF393243 ERB393243 FAX393243 FKT393243 FUP393243 GEL393243 GOH393243 GYD393243 HHZ393243 HRV393243 IBR393243 ILN393243 IVJ393243 JFF393243 JPB393243 JYX393243 KIT393243 KSP393243 LCL393243 LMH393243 LWD393243 MFZ393243 MPV393243 MZR393243 NJN393243 NTJ393243 ODF393243 ONB393243 OWX393243 PGT393243 PQP393243 QAL393243 QKH393243 QUD393243 RDZ393243 RNV393243 RXR393243 SHN393243 SRJ393243 TBF393243 TLB393243 TUX393243 UET393243 UOP393243 UYL393243 VIH393243 VSD393243 WBZ393243 WLV393243 WVR393243 J458779 JF458779 TB458779 ACX458779 AMT458779 AWP458779 BGL458779 BQH458779 CAD458779 CJZ458779 CTV458779 DDR458779 DNN458779 DXJ458779 EHF458779 ERB458779 FAX458779 FKT458779 FUP458779 GEL458779 GOH458779 GYD458779 HHZ458779 HRV458779 IBR458779 ILN458779 IVJ458779 JFF458779 JPB458779 JYX458779 KIT458779 KSP458779 LCL458779 LMH458779 LWD458779 MFZ458779 MPV458779 MZR458779 NJN458779 NTJ458779 ODF458779 ONB458779 OWX458779 PGT458779 PQP458779 QAL458779 QKH458779 QUD458779 RDZ458779 RNV458779 RXR458779 SHN458779 SRJ458779 TBF458779 TLB458779 TUX458779 UET458779 UOP458779 UYL458779 VIH458779 VSD458779 WBZ458779 WLV458779 WVR458779 J524315 JF524315 TB524315 ACX524315 AMT524315 AWP524315 BGL524315 BQH524315 CAD524315 CJZ524315 CTV524315 DDR524315 DNN524315 DXJ524315 EHF524315 ERB524315 FAX524315 FKT524315 FUP524315 GEL524315 GOH524315 GYD524315 HHZ524315 HRV524315 IBR524315 ILN524315 IVJ524315 JFF524315 JPB524315 JYX524315 KIT524315 KSP524315 LCL524315 LMH524315 LWD524315 MFZ524315 MPV524315 MZR524315 NJN524315 NTJ524315 ODF524315 ONB524315 OWX524315 PGT524315 PQP524315 QAL524315 QKH524315 QUD524315 RDZ524315 RNV524315 RXR524315 SHN524315 SRJ524315 TBF524315 TLB524315 TUX524315 UET524315 UOP524315 UYL524315 VIH524315 VSD524315 WBZ524315 WLV524315 WVR524315 J589851 JF589851 TB589851 ACX589851 AMT589851 AWP589851 BGL589851 BQH589851 CAD589851 CJZ589851 CTV589851 DDR589851 DNN589851 DXJ589851 EHF589851 ERB589851 FAX589851 FKT589851 FUP589851 GEL589851 GOH589851 GYD589851 HHZ589851 HRV589851 IBR589851 ILN589851 IVJ589851 JFF589851 JPB589851 JYX589851 KIT589851 KSP589851 LCL589851 LMH589851 LWD589851 MFZ589851 MPV589851 MZR589851 NJN589851 NTJ589851 ODF589851 ONB589851 OWX589851 PGT589851 PQP589851 QAL589851 QKH589851 QUD589851 RDZ589851 RNV589851 RXR589851 SHN589851 SRJ589851 TBF589851 TLB589851 TUX589851 UET589851 UOP589851 UYL589851 VIH589851 VSD589851 WBZ589851 WLV589851 WVR589851 J655387 JF655387 TB655387 ACX655387 AMT655387 AWP655387 BGL655387 BQH655387 CAD655387 CJZ655387 CTV655387 DDR655387 DNN655387 DXJ655387 EHF655387 ERB655387 FAX655387 FKT655387 FUP655387 GEL655387 GOH655387 GYD655387 HHZ655387 HRV655387 IBR655387 ILN655387 IVJ655387 JFF655387 JPB655387 JYX655387 KIT655387 KSP655387 LCL655387 LMH655387 LWD655387 MFZ655387 MPV655387 MZR655387 NJN655387 NTJ655387 ODF655387 ONB655387 OWX655387 PGT655387 PQP655387 QAL655387 QKH655387 QUD655387 RDZ655387 RNV655387 RXR655387 SHN655387 SRJ655387 TBF655387 TLB655387 TUX655387 UET655387 UOP655387 UYL655387 VIH655387 VSD655387 WBZ655387 WLV655387 WVR655387 J720923 JF720923 TB720923 ACX720923 AMT720923 AWP720923 BGL720923 BQH720923 CAD720923 CJZ720923 CTV720923 DDR720923 DNN720923 DXJ720923 EHF720923 ERB720923 FAX720923 FKT720923 FUP720923 GEL720923 GOH720923 GYD720923 HHZ720923 HRV720923 IBR720923 ILN720923 IVJ720923 JFF720923 JPB720923 JYX720923 KIT720923 KSP720923 LCL720923 LMH720923 LWD720923 MFZ720923 MPV720923 MZR720923 NJN720923 NTJ720923 ODF720923 ONB720923 OWX720923 PGT720923 PQP720923 QAL720923 QKH720923 QUD720923 RDZ720923 RNV720923 RXR720923 SHN720923 SRJ720923 TBF720923 TLB720923 TUX720923 UET720923 UOP720923 UYL720923 VIH720923 VSD720923 WBZ720923 WLV720923 WVR720923 J786459 JF786459 TB786459 ACX786459 AMT786459 AWP786459 BGL786459 BQH786459 CAD786459 CJZ786459 CTV786459 DDR786459 DNN786459 DXJ786459 EHF786459 ERB786459 FAX786459 FKT786459 FUP786459 GEL786459 GOH786459 GYD786459 HHZ786459 HRV786459 IBR786459 ILN786459 IVJ786459 JFF786459 JPB786459 JYX786459 KIT786459 KSP786459 LCL786459 LMH786459 LWD786459 MFZ786459 MPV786459 MZR786459 NJN786459 NTJ786459 ODF786459 ONB786459 OWX786459 PGT786459 PQP786459 QAL786459 QKH786459 QUD786459 RDZ786459 RNV786459 RXR786459 SHN786459 SRJ786459 TBF786459 TLB786459 TUX786459 UET786459 UOP786459 UYL786459 VIH786459 VSD786459 WBZ786459 WLV786459 WVR786459 J851995 JF851995 TB851995 ACX851995 AMT851995 AWP851995 BGL851995 BQH851995 CAD851995 CJZ851995 CTV851995 DDR851995 DNN851995 DXJ851995 EHF851995 ERB851995 FAX851995 FKT851995 FUP851995 GEL851995 GOH851995 GYD851995 HHZ851995 HRV851995 IBR851995 ILN851995 IVJ851995 JFF851995 JPB851995 JYX851995 KIT851995 KSP851995 LCL851995 LMH851995 LWD851995 MFZ851995 MPV851995 MZR851995 NJN851995 NTJ851995 ODF851995 ONB851995 OWX851995 PGT851995 PQP851995 QAL851995 QKH851995 QUD851995 RDZ851995 RNV851995 RXR851995 SHN851995 SRJ851995 TBF851995 TLB851995 TUX851995 UET851995 UOP851995 UYL851995 VIH851995 VSD851995 WBZ851995 WLV851995 WVR851995 J917531 JF917531 TB917531 ACX917531 AMT917531 AWP917531 BGL917531 BQH917531 CAD917531 CJZ917531 CTV917531 DDR917531 DNN917531 DXJ917531 EHF917531 ERB917531 FAX917531 FKT917531 FUP917531 GEL917531 GOH917531 GYD917531 HHZ917531 HRV917531 IBR917531 ILN917531 IVJ917531 JFF917531 JPB917531 JYX917531 KIT917531 KSP917531 LCL917531 LMH917531 LWD917531 MFZ917531 MPV917531 MZR917531 NJN917531 NTJ917531 ODF917531 ONB917531 OWX917531 PGT917531 PQP917531 QAL917531 QKH917531 QUD917531 RDZ917531 RNV917531 RXR917531 SHN917531 SRJ917531 TBF917531 TLB917531 TUX917531 UET917531 UOP917531 UYL917531 VIH917531 VSD917531 WBZ917531 WLV917531 WVR917531 J983067 JF983067 TB983067 ACX983067 AMT983067 AWP983067 BGL983067 BQH983067 CAD983067 CJZ983067 CTV983067 DDR983067 DNN983067 DXJ983067 EHF983067 ERB983067 FAX983067 FKT983067 FUP983067 GEL983067 GOH983067 GYD983067 HHZ983067 HRV983067 IBR983067 ILN983067 IVJ983067 JFF983067 JPB983067 JYX983067 KIT983067 KSP983067 LCL983067 LMH983067 LWD983067 MFZ983067 MPV983067 MZR983067 NJN983067 NTJ983067 ODF983067 ONB983067 OWX983067 PGT983067 PQP983067 QAL983067 QKH983067 QUD983067 RDZ983067 RNV983067 RXR983067 SHN983067 SRJ983067 TBF983067 TLB983067 TUX983067 UET983067 UOP983067 UYL983067 VIH983067 VSD983067 WBZ983067 WLV983067 WVR983067 L27 JH27 TD27 ACZ27 AMV27 AWR27 BGN27 BQJ27 CAF27 CKB27 CTX27 DDT27 DNP27 DXL27 EHH27 ERD27 FAZ27 FKV27 FUR27 GEN27 GOJ27 GYF27 HIB27 HRX27 IBT27 ILP27 IVL27 JFH27 JPD27 JYZ27 KIV27 KSR27 LCN27 LMJ27 LWF27 MGB27 MPX27 MZT27 NJP27 NTL27 ODH27 OND27 OWZ27 PGV27 PQR27 QAN27 QKJ27 QUF27 REB27 RNX27 RXT27 SHP27 SRL27 TBH27 TLD27 TUZ27 UEV27 UOR27 UYN27 VIJ27 VSF27 WCB27 WLX27 WVT27 L65563 JH65563 TD65563 ACZ65563 AMV65563 AWR65563 BGN65563 BQJ65563 CAF65563 CKB65563 CTX65563 DDT65563 DNP65563 DXL65563 EHH65563 ERD65563 FAZ65563 FKV65563 FUR65563 GEN65563 GOJ65563 GYF65563 HIB65563 HRX65563 IBT65563 ILP65563 IVL65563 JFH65563 JPD65563 JYZ65563 KIV65563 KSR65563 LCN65563 LMJ65563 LWF65563 MGB65563 MPX65563 MZT65563 NJP65563 NTL65563 ODH65563 OND65563 OWZ65563 PGV65563 PQR65563 QAN65563 QKJ65563 QUF65563 REB65563 RNX65563 RXT65563 SHP65563 SRL65563 TBH65563 TLD65563 TUZ65563 UEV65563 UOR65563 UYN65563 VIJ65563 VSF65563 WCB65563 WLX65563 WVT65563 L131099 JH131099 TD131099 ACZ131099 AMV131099 AWR131099 BGN131099 BQJ131099 CAF131099 CKB131099 CTX131099 DDT131099 DNP131099 DXL131099 EHH131099 ERD131099 FAZ131099 FKV131099 FUR131099 GEN131099 GOJ131099 GYF131099 HIB131099 HRX131099 IBT131099 ILP131099 IVL131099 JFH131099 JPD131099 JYZ131099 KIV131099 KSR131099 LCN131099 LMJ131099 LWF131099 MGB131099 MPX131099 MZT131099 NJP131099 NTL131099 ODH131099 OND131099 OWZ131099 PGV131099 PQR131099 QAN131099 QKJ131099 QUF131099 REB131099 RNX131099 RXT131099 SHP131099 SRL131099 TBH131099 TLD131099 TUZ131099 UEV131099 UOR131099 UYN131099 VIJ131099 VSF131099 WCB131099 WLX131099 WVT131099 L196635 JH196635 TD196635 ACZ196635 AMV196635 AWR196635 BGN196635 BQJ196635 CAF196635 CKB196635 CTX196635 DDT196635 DNP196635 DXL196635 EHH196635 ERD196635 FAZ196635 FKV196635 FUR196635 GEN196635 GOJ196635 GYF196635 HIB196635 HRX196635 IBT196635 ILP196635 IVL196635 JFH196635 JPD196635 JYZ196635 KIV196635 KSR196635 LCN196635 LMJ196635 LWF196635 MGB196635 MPX196635 MZT196635 NJP196635 NTL196635 ODH196635 OND196635 OWZ196635 PGV196635 PQR196635 QAN196635 QKJ196635 QUF196635 REB196635 RNX196635 RXT196635 SHP196635 SRL196635 TBH196635 TLD196635 TUZ196635 UEV196635 UOR196635 UYN196635 VIJ196635 VSF196635 WCB196635 WLX196635 WVT196635 L262171 JH262171 TD262171 ACZ262171 AMV262171 AWR262171 BGN262171 BQJ262171 CAF262171 CKB262171 CTX262171 DDT262171 DNP262171 DXL262171 EHH262171 ERD262171 FAZ262171 FKV262171 FUR262171 GEN262171 GOJ262171 GYF262171 HIB262171 HRX262171 IBT262171 ILP262171 IVL262171 JFH262171 JPD262171 JYZ262171 KIV262171 KSR262171 LCN262171 LMJ262171 LWF262171 MGB262171 MPX262171 MZT262171 NJP262171 NTL262171 ODH262171 OND262171 OWZ262171 PGV262171 PQR262171 QAN262171 QKJ262171 QUF262171 REB262171 RNX262171 RXT262171 SHP262171 SRL262171 TBH262171 TLD262171 TUZ262171 UEV262171 UOR262171 UYN262171 VIJ262171 VSF262171 WCB262171 WLX262171 WVT262171 L327707 JH327707 TD327707 ACZ327707 AMV327707 AWR327707 BGN327707 BQJ327707 CAF327707 CKB327707 CTX327707 DDT327707 DNP327707 DXL327707 EHH327707 ERD327707 FAZ327707 FKV327707 FUR327707 GEN327707 GOJ327707 GYF327707 HIB327707 HRX327707 IBT327707 ILP327707 IVL327707 JFH327707 JPD327707 JYZ327707 KIV327707 KSR327707 LCN327707 LMJ327707 LWF327707 MGB327707 MPX327707 MZT327707 NJP327707 NTL327707 ODH327707 OND327707 OWZ327707 PGV327707 PQR327707 QAN327707 QKJ327707 QUF327707 REB327707 RNX327707 RXT327707 SHP327707 SRL327707 TBH327707 TLD327707 TUZ327707 UEV327707 UOR327707 UYN327707 VIJ327707 VSF327707 WCB327707 WLX327707 WVT327707 L393243 JH393243 TD393243 ACZ393243 AMV393243 AWR393243 BGN393243 BQJ393243 CAF393243 CKB393243 CTX393243 DDT393243 DNP393243 DXL393243 EHH393243 ERD393243 FAZ393243 FKV393243 FUR393243 GEN393243 GOJ393243 GYF393243 HIB393243 HRX393243 IBT393243 ILP393243 IVL393243 JFH393243 JPD393243 JYZ393243 KIV393243 KSR393243 LCN393243 LMJ393243 LWF393243 MGB393243 MPX393243 MZT393243 NJP393243 NTL393243 ODH393243 OND393243 OWZ393243 PGV393243 PQR393243 QAN393243 QKJ393243 QUF393243 REB393243 RNX393243 RXT393243 SHP393243 SRL393243 TBH393243 TLD393243 TUZ393243 UEV393243 UOR393243 UYN393243 VIJ393243 VSF393243 WCB393243 WLX393243 WVT393243 L458779 JH458779 TD458779 ACZ458779 AMV458779 AWR458779 BGN458779 BQJ458779 CAF458779 CKB458779 CTX458779 DDT458779 DNP458779 DXL458779 EHH458779 ERD458779 FAZ458779 FKV458779 FUR458779 GEN458779 GOJ458779 GYF458779 HIB458779 HRX458779 IBT458779 ILP458779 IVL458779 JFH458779 JPD458779 JYZ458779 KIV458779 KSR458779 LCN458779 LMJ458779 LWF458779 MGB458779 MPX458779 MZT458779 NJP458779 NTL458779 ODH458779 OND458779 OWZ458779 PGV458779 PQR458779 QAN458779 QKJ458779 QUF458779 REB458779 RNX458779 RXT458779 SHP458779 SRL458779 TBH458779 TLD458779 TUZ458779 UEV458779 UOR458779 UYN458779 VIJ458779 VSF458779 WCB458779 WLX458779 WVT458779 L524315 JH524315 TD524315 ACZ524315 AMV524315 AWR524315 BGN524315 BQJ524315 CAF524315 CKB524315 CTX524315 DDT524315 DNP524315 DXL524315 EHH524315 ERD524315 FAZ524315 FKV524315 FUR524315 GEN524315 GOJ524315 GYF524315 HIB524315 HRX524315 IBT524315 ILP524315 IVL524315 JFH524315 JPD524315 JYZ524315 KIV524315 KSR524315 LCN524315 LMJ524315 LWF524315 MGB524315 MPX524315 MZT524315 NJP524315 NTL524315 ODH524315 OND524315 OWZ524315 PGV524315 PQR524315 QAN524315 QKJ524315 QUF524315 REB524315 RNX524315 RXT524315 SHP524315 SRL524315 TBH524315 TLD524315 TUZ524315 UEV524315 UOR524315 UYN524315 VIJ524315 VSF524315 WCB524315 WLX524315 WVT524315 L589851 JH589851 TD589851 ACZ589851 AMV589851 AWR589851 BGN589851 BQJ589851 CAF589851 CKB589851 CTX589851 DDT589851 DNP589851 DXL589851 EHH589851 ERD589851 FAZ589851 FKV589851 FUR589851 GEN589851 GOJ589851 GYF589851 HIB589851 HRX589851 IBT589851 ILP589851 IVL589851 JFH589851 JPD589851 JYZ589851 KIV589851 KSR589851 LCN589851 LMJ589851 LWF589851 MGB589851 MPX589851 MZT589851 NJP589851 NTL589851 ODH589851 OND589851 OWZ589851 PGV589851 PQR589851 QAN589851 QKJ589851 QUF589851 REB589851 RNX589851 RXT589851 SHP589851 SRL589851 TBH589851 TLD589851 TUZ589851 UEV589851 UOR589851 UYN589851 VIJ589851 VSF589851 WCB589851 WLX589851 WVT589851 L655387 JH655387 TD655387 ACZ655387 AMV655387 AWR655387 BGN655387 BQJ655387 CAF655387 CKB655387 CTX655387 DDT655387 DNP655387 DXL655387 EHH655387 ERD655387 FAZ655387 FKV655387 FUR655387 GEN655387 GOJ655387 GYF655387 HIB655387 HRX655387 IBT655387 ILP655387 IVL655387 JFH655387 JPD655387 JYZ655387 KIV655387 KSR655387 LCN655387 LMJ655387 LWF655387 MGB655387 MPX655387 MZT655387 NJP655387 NTL655387 ODH655387 OND655387 OWZ655387 PGV655387 PQR655387 QAN655387 QKJ655387 QUF655387 REB655387 RNX655387 RXT655387 SHP655387 SRL655387 TBH655387 TLD655387 TUZ655387 UEV655387 UOR655387 UYN655387 VIJ655387 VSF655387 WCB655387 WLX655387 WVT655387 L720923 JH720923 TD720923 ACZ720923 AMV720923 AWR720923 BGN720923 BQJ720923 CAF720923 CKB720923 CTX720923 DDT720923 DNP720923 DXL720923 EHH720923 ERD720923 FAZ720923 FKV720923 FUR720923 GEN720923 GOJ720923 GYF720923 HIB720923 HRX720923 IBT720923 ILP720923 IVL720923 JFH720923 JPD720923 JYZ720923 KIV720923 KSR720923 LCN720923 LMJ720923 LWF720923 MGB720923 MPX720923 MZT720923 NJP720923 NTL720923 ODH720923 OND720923 OWZ720923 PGV720923 PQR720923 QAN720923 QKJ720923 QUF720923 REB720923 RNX720923 RXT720923 SHP720923 SRL720923 TBH720923 TLD720923 TUZ720923 UEV720923 UOR720923 UYN720923 VIJ720923 VSF720923 WCB720923 WLX720923 WVT720923 L786459 JH786459 TD786459 ACZ786459 AMV786459 AWR786459 BGN786459 BQJ786459 CAF786459 CKB786459 CTX786459 DDT786459 DNP786459 DXL786459 EHH786459 ERD786459 FAZ786459 FKV786459 FUR786459 GEN786459 GOJ786459 GYF786459 HIB786459 HRX786459 IBT786459 ILP786459 IVL786459 JFH786459 JPD786459 JYZ786459 KIV786459 KSR786459 LCN786459 LMJ786459 LWF786459 MGB786459 MPX786459 MZT786459 NJP786459 NTL786459 ODH786459 OND786459 OWZ786459 PGV786459 PQR786459 QAN786459 QKJ786459 QUF786459 REB786459 RNX786459 RXT786459 SHP786459 SRL786459 TBH786459 TLD786459 TUZ786459 UEV786459 UOR786459 UYN786459 VIJ786459 VSF786459 WCB786459 WLX786459 WVT786459 L851995 JH851995 TD851995 ACZ851995 AMV851995 AWR851995 BGN851995 BQJ851995 CAF851995 CKB851995 CTX851995 DDT851995 DNP851995 DXL851995 EHH851995 ERD851995 FAZ851995 FKV851995 FUR851995 GEN851995 GOJ851995 GYF851995 HIB851995 HRX851995 IBT851995 ILP851995 IVL851995 JFH851995 JPD851995 JYZ851995 KIV851995 KSR851995 LCN851995 LMJ851995 LWF851995 MGB851995 MPX851995 MZT851995 NJP851995 NTL851995 ODH851995 OND851995 OWZ851995 PGV851995 PQR851995 QAN851995 QKJ851995 QUF851995 REB851995 RNX851995 RXT851995 SHP851995 SRL851995 TBH851995 TLD851995 TUZ851995 UEV851995 UOR851995 UYN851995 VIJ851995 VSF851995 WCB851995 WLX851995 WVT851995 L917531 JH917531 TD917531 ACZ917531 AMV917531 AWR917531 BGN917531 BQJ917531 CAF917531 CKB917531 CTX917531 DDT917531 DNP917531 DXL917531 EHH917531 ERD917531 FAZ917531 FKV917531 FUR917531 GEN917531 GOJ917531 GYF917531 HIB917531 HRX917531 IBT917531 ILP917531 IVL917531 JFH917531 JPD917531 JYZ917531 KIV917531 KSR917531 LCN917531 LMJ917531 LWF917531 MGB917531 MPX917531 MZT917531 NJP917531 NTL917531 ODH917531 OND917531 OWZ917531 PGV917531 PQR917531 QAN917531 QKJ917531 QUF917531 REB917531 RNX917531 RXT917531 SHP917531 SRL917531 TBH917531 TLD917531 TUZ917531 UEV917531 UOR917531 UYN917531 VIJ917531 VSF917531 WCB917531 WLX917531 WVT917531 L983067 JH983067 TD983067 ACZ983067 AMV983067 AWR983067 BGN983067 BQJ983067 CAF983067 CKB983067 CTX983067 DDT983067 DNP983067 DXL983067 EHH983067 ERD983067 FAZ983067 FKV983067 FUR983067 GEN983067 GOJ983067 GYF983067 HIB983067 HRX983067 IBT983067 ILP983067 IVL983067 JFH983067 JPD983067 JYZ983067 KIV983067 KSR983067 LCN983067 LMJ983067 LWF983067 MGB983067 MPX983067 MZT983067 NJP983067 NTL983067 ODH983067 OND983067 OWZ983067 PGV983067 PQR983067 QAN983067 QKJ983067 QUF983067 REB983067 RNX983067 RXT983067 SHP983067 SRL983067 TBH983067 TLD983067 TUZ983067 UEV983067 UOR983067 UYN983067 VIJ983067 VSF983067 WCB983067 WLX983067 WVT983067 F28 JB28 SX28 ACT28 AMP28 AWL28 BGH28 BQD28 BZZ28 CJV28 CTR28 DDN28 DNJ28 DXF28 EHB28 EQX28 FAT28 FKP28 FUL28 GEH28 GOD28 GXZ28 HHV28 HRR28 IBN28 ILJ28 IVF28 JFB28 JOX28 JYT28 KIP28 KSL28 LCH28 LMD28 LVZ28 MFV28 MPR28 MZN28 NJJ28 NTF28 ODB28 OMX28 OWT28 PGP28 PQL28 QAH28 QKD28 QTZ28 RDV28 RNR28 RXN28 SHJ28 SRF28 TBB28 TKX28 TUT28 UEP28 UOL28 UYH28 VID28 VRZ28 WBV28 WLR28 WVN28 F65564 JB65564 SX65564 ACT65564 AMP65564 AWL65564 BGH65564 BQD65564 BZZ65564 CJV65564 CTR65564 DDN65564 DNJ65564 DXF65564 EHB65564 EQX65564 FAT65564 FKP65564 FUL65564 GEH65564 GOD65564 GXZ65564 HHV65564 HRR65564 IBN65564 ILJ65564 IVF65564 JFB65564 JOX65564 JYT65564 KIP65564 KSL65564 LCH65564 LMD65564 LVZ65564 MFV65564 MPR65564 MZN65564 NJJ65564 NTF65564 ODB65564 OMX65564 OWT65564 PGP65564 PQL65564 QAH65564 QKD65564 QTZ65564 RDV65564 RNR65564 RXN65564 SHJ65564 SRF65564 TBB65564 TKX65564 TUT65564 UEP65564 UOL65564 UYH65564 VID65564 VRZ65564 WBV65564 WLR65564 WVN65564 F131100 JB131100 SX131100 ACT131100 AMP131100 AWL131100 BGH131100 BQD131100 BZZ131100 CJV131100 CTR131100 DDN131100 DNJ131100 DXF131100 EHB131100 EQX131100 FAT131100 FKP131100 FUL131100 GEH131100 GOD131100 GXZ131100 HHV131100 HRR131100 IBN131100 ILJ131100 IVF131100 JFB131100 JOX131100 JYT131100 KIP131100 KSL131100 LCH131100 LMD131100 LVZ131100 MFV131100 MPR131100 MZN131100 NJJ131100 NTF131100 ODB131100 OMX131100 OWT131100 PGP131100 PQL131100 QAH131100 QKD131100 QTZ131100 RDV131100 RNR131100 RXN131100 SHJ131100 SRF131100 TBB131100 TKX131100 TUT131100 UEP131100 UOL131100 UYH131100 VID131100 VRZ131100 WBV131100 WLR131100 WVN131100 F196636 JB196636 SX196636 ACT196636 AMP196636 AWL196636 BGH196636 BQD196636 BZZ196636 CJV196636 CTR196636 DDN196636 DNJ196636 DXF196636 EHB196636 EQX196636 FAT196636 FKP196636 FUL196636 GEH196636 GOD196636 GXZ196636 HHV196636 HRR196636 IBN196636 ILJ196636 IVF196636 JFB196636 JOX196636 JYT196636 KIP196636 KSL196636 LCH196636 LMD196636 LVZ196636 MFV196636 MPR196636 MZN196636 NJJ196636 NTF196636 ODB196636 OMX196636 OWT196636 PGP196636 PQL196636 QAH196636 QKD196636 QTZ196636 RDV196636 RNR196636 RXN196636 SHJ196636 SRF196636 TBB196636 TKX196636 TUT196636 UEP196636 UOL196636 UYH196636 VID196636 VRZ196636 WBV196636 WLR196636 WVN196636 F262172 JB262172 SX262172 ACT262172 AMP262172 AWL262172 BGH262172 BQD262172 BZZ262172 CJV262172 CTR262172 DDN262172 DNJ262172 DXF262172 EHB262172 EQX262172 FAT262172 FKP262172 FUL262172 GEH262172 GOD262172 GXZ262172 HHV262172 HRR262172 IBN262172 ILJ262172 IVF262172 JFB262172 JOX262172 JYT262172 KIP262172 KSL262172 LCH262172 LMD262172 LVZ262172 MFV262172 MPR262172 MZN262172 NJJ262172 NTF262172 ODB262172 OMX262172 OWT262172 PGP262172 PQL262172 QAH262172 QKD262172 QTZ262172 RDV262172 RNR262172 RXN262172 SHJ262172 SRF262172 TBB262172 TKX262172 TUT262172 UEP262172 UOL262172 UYH262172 VID262172 VRZ262172 WBV262172 WLR262172 WVN262172 F327708 JB327708 SX327708 ACT327708 AMP327708 AWL327708 BGH327708 BQD327708 BZZ327708 CJV327708 CTR327708 DDN327708 DNJ327708 DXF327708 EHB327708 EQX327708 FAT327708 FKP327708 FUL327708 GEH327708 GOD327708 GXZ327708 HHV327708 HRR327708 IBN327708 ILJ327708 IVF327708 JFB327708 JOX327708 JYT327708 KIP327708 KSL327708 LCH327708 LMD327708 LVZ327708 MFV327708 MPR327708 MZN327708 NJJ327708 NTF327708 ODB327708 OMX327708 OWT327708 PGP327708 PQL327708 QAH327708 QKD327708 QTZ327708 RDV327708 RNR327708 RXN327708 SHJ327708 SRF327708 TBB327708 TKX327708 TUT327708 UEP327708 UOL327708 UYH327708 VID327708 VRZ327708 WBV327708 WLR327708 WVN327708 F393244 JB393244 SX393244 ACT393244 AMP393244 AWL393244 BGH393244 BQD393244 BZZ393244 CJV393244 CTR393244 DDN393244 DNJ393244 DXF393244 EHB393244 EQX393244 FAT393244 FKP393244 FUL393244 GEH393244 GOD393244 GXZ393244 HHV393244 HRR393244 IBN393244 ILJ393244 IVF393244 JFB393244 JOX393244 JYT393244 KIP393244 KSL393244 LCH393244 LMD393244 LVZ393244 MFV393244 MPR393244 MZN393244 NJJ393244 NTF393244 ODB393244 OMX393244 OWT393244 PGP393244 PQL393244 QAH393244 QKD393244 QTZ393244 RDV393244 RNR393244 RXN393244 SHJ393244 SRF393244 TBB393244 TKX393244 TUT393244 UEP393244 UOL393244 UYH393244 VID393244 VRZ393244 WBV393244 WLR393244 WVN393244 F458780 JB458780 SX458780 ACT458780 AMP458780 AWL458780 BGH458780 BQD458780 BZZ458780 CJV458780 CTR458780 DDN458780 DNJ458780 DXF458780 EHB458780 EQX458780 FAT458780 FKP458780 FUL458780 GEH458780 GOD458780 GXZ458780 HHV458780 HRR458780 IBN458780 ILJ458780 IVF458780 JFB458780 JOX458780 JYT458780 KIP458780 KSL458780 LCH458780 LMD458780 LVZ458780 MFV458780 MPR458780 MZN458780 NJJ458780 NTF458780 ODB458780 OMX458780 OWT458780 PGP458780 PQL458780 QAH458780 QKD458780 QTZ458780 RDV458780 RNR458780 RXN458780 SHJ458780 SRF458780 TBB458780 TKX458780 TUT458780 UEP458780 UOL458780 UYH458780 VID458780 VRZ458780 WBV458780 WLR458780 WVN458780 F524316 JB524316 SX524316 ACT524316 AMP524316 AWL524316 BGH524316 BQD524316 BZZ524316 CJV524316 CTR524316 DDN524316 DNJ524316 DXF524316 EHB524316 EQX524316 FAT524316 FKP524316 FUL524316 GEH524316 GOD524316 GXZ524316 HHV524316 HRR524316 IBN524316 ILJ524316 IVF524316 JFB524316 JOX524316 JYT524316 KIP524316 KSL524316 LCH524316 LMD524316 LVZ524316 MFV524316 MPR524316 MZN524316 NJJ524316 NTF524316 ODB524316 OMX524316 OWT524316 PGP524316 PQL524316 QAH524316 QKD524316 QTZ524316 RDV524316 RNR524316 RXN524316 SHJ524316 SRF524316 TBB524316 TKX524316 TUT524316 UEP524316 UOL524316 UYH524316 VID524316 VRZ524316 WBV524316 WLR524316 WVN524316 F589852 JB589852 SX589852 ACT589852 AMP589852 AWL589852 BGH589852 BQD589852 BZZ589852 CJV589852 CTR589852 DDN589852 DNJ589852 DXF589852 EHB589852 EQX589852 FAT589852 FKP589852 FUL589852 GEH589852 GOD589852 GXZ589852 HHV589852 HRR589852 IBN589852 ILJ589852 IVF589852 JFB589852 JOX589852 JYT589852 KIP589852 KSL589852 LCH589852 LMD589852 LVZ589852 MFV589852 MPR589852 MZN589852 NJJ589852 NTF589852 ODB589852 OMX589852 OWT589852 PGP589852 PQL589852 QAH589852 QKD589852 QTZ589852 RDV589852 RNR589852 RXN589852 SHJ589852 SRF589852 TBB589852 TKX589852 TUT589852 UEP589852 UOL589852 UYH589852 VID589852 VRZ589852 WBV589852 WLR589852 WVN589852 F655388 JB655388 SX655388 ACT655388 AMP655388 AWL655388 BGH655388 BQD655388 BZZ655388 CJV655388 CTR655388 DDN655388 DNJ655388 DXF655388 EHB655388 EQX655388 FAT655388 FKP655388 FUL655388 GEH655388 GOD655388 GXZ655388 HHV655388 HRR655388 IBN655388 ILJ655388 IVF655388 JFB655388 JOX655388 JYT655388 KIP655388 KSL655388 LCH655388 LMD655388 LVZ655388 MFV655388 MPR655388 MZN655388 NJJ655388 NTF655388 ODB655388 OMX655388 OWT655388 PGP655388 PQL655388 QAH655388 QKD655388 QTZ655388 RDV655388 RNR655388 RXN655388 SHJ655388 SRF655388 TBB655388 TKX655388 TUT655388 UEP655388 UOL655388 UYH655388 VID655388 VRZ655388 WBV655388 WLR655388 WVN655388 F720924 JB720924 SX720924 ACT720924 AMP720924 AWL720924 BGH720924 BQD720924 BZZ720924 CJV720924 CTR720924 DDN720924 DNJ720924 DXF720924 EHB720924 EQX720924 FAT720924 FKP720924 FUL720924 GEH720924 GOD720924 GXZ720924 HHV720924 HRR720924 IBN720924 ILJ720924 IVF720924 JFB720924 JOX720924 JYT720924 KIP720924 KSL720924 LCH720924 LMD720924 LVZ720924 MFV720924 MPR720924 MZN720924 NJJ720924 NTF720924 ODB720924 OMX720924 OWT720924 PGP720924 PQL720924 QAH720924 QKD720924 QTZ720924 RDV720924 RNR720924 RXN720924 SHJ720924 SRF720924 TBB720924 TKX720924 TUT720924 UEP720924 UOL720924 UYH720924 VID720924 VRZ720924 WBV720924 WLR720924 WVN720924 F786460 JB786460 SX786460 ACT786460 AMP786460 AWL786460 BGH786460 BQD786460 BZZ786460 CJV786460 CTR786460 DDN786460 DNJ786460 DXF786460 EHB786460 EQX786460 FAT786460 FKP786460 FUL786460 GEH786460 GOD786460 GXZ786460 HHV786460 HRR786460 IBN786460 ILJ786460 IVF786460 JFB786460 JOX786460 JYT786460 KIP786460 KSL786460 LCH786460 LMD786460 LVZ786460 MFV786460 MPR786460 MZN786460 NJJ786460 NTF786460 ODB786460 OMX786460 OWT786460 PGP786460 PQL786460 QAH786460 QKD786460 QTZ786460 RDV786460 RNR786460 RXN786460 SHJ786460 SRF786460 TBB786460 TKX786460 TUT786460 UEP786460 UOL786460 UYH786460 VID786460 VRZ786460 WBV786460 WLR786460 WVN786460 F851996 JB851996 SX851996 ACT851996 AMP851996 AWL851996 BGH851996 BQD851996 BZZ851996 CJV851996 CTR851996 DDN851996 DNJ851996 DXF851996 EHB851996 EQX851996 FAT851996 FKP851996 FUL851996 GEH851996 GOD851996 GXZ851996 HHV851996 HRR851996 IBN851996 ILJ851996 IVF851996 JFB851996 JOX851996 JYT851996 KIP851996 KSL851996 LCH851996 LMD851996 LVZ851996 MFV851996 MPR851996 MZN851996 NJJ851996 NTF851996 ODB851996 OMX851996 OWT851996 PGP851996 PQL851996 QAH851996 QKD851996 QTZ851996 RDV851996 RNR851996 RXN851996 SHJ851996 SRF851996 TBB851996 TKX851996 TUT851996 UEP851996 UOL851996 UYH851996 VID851996 VRZ851996 WBV851996 WLR851996 WVN851996 F917532 JB917532 SX917532 ACT917532 AMP917532 AWL917532 BGH917532 BQD917532 BZZ917532 CJV917532 CTR917532 DDN917532 DNJ917532 DXF917532 EHB917532 EQX917532 FAT917532 FKP917532 FUL917532 GEH917532 GOD917532 GXZ917532 HHV917532 HRR917532 IBN917532 ILJ917532 IVF917532 JFB917532 JOX917532 JYT917532 KIP917532 KSL917532 LCH917532 LMD917532 LVZ917532 MFV917532 MPR917532 MZN917532 NJJ917532 NTF917532 ODB917532 OMX917532 OWT917532 PGP917532 PQL917532 QAH917532 QKD917532 QTZ917532 RDV917532 RNR917532 RXN917532 SHJ917532 SRF917532 TBB917532 TKX917532 TUT917532 UEP917532 UOL917532 UYH917532 VID917532 VRZ917532 WBV917532 WLR917532 WVN917532 F983068 JB983068 SX983068 ACT983068 AMP983068 AWL983068 BGH983068 BQD983068 BZZ983068 CJV983068 CTR983068 DDN983068 DNJ983068 DXF983068 EHB983068 EQX983068 FAT983068 FKP983068 FUL983068 GEH983068 GOD983068 GXZ983068 HHV983068 HRR983068 IBN983068 ILJ983068 IVF983068 JFB983068 JOX983068 JYT983068 KIP983068 KSL983068 LCH983068 LMD983068 LVZ983068 MFV983068 MPR983068 MZN983068 NJJ983068 NTF983068 ODB983068 OMX983068 OWT983068 PGP983068 PQL983068 QAH983068 QKD983068 QTZ983068 RDV983068 RNR983068 RXN983068 SHJ983068 SRF983068 TBB983068 TKX983068 TUT983068 UEP983068 UOL983068 UYH983068 VID983068 VRZ983068 WBV983068 WLR983068 WVN983068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49"/>
  <sheetViews>
    <sheetView tabSelected="1" view="pageBreakPreview" topLeftCell="A28" zoomScaleNormal="100" zoomScaleSheetLayoutView="100" workbookViewId="0">
      <selection activeCell="L43" sqref="L43"/>
    </sheetView>
  </sheetViews>
  <sheetFormatPr defaultRowHeight="15.75"/>
  <cols>
    <col min="1" max="1" width="3.625" style="34" customWidth="1"/>
    <col min="2" max="2" width="4.625" style="34" customWidth="1"/>
    <col min="3" max="3" width="17.5" style="34" customWidth="1"/>
    <col min="4" max="4" width="43.75" style="34" customWidth="1"/>
    <col min="5" max="6" width="3.75" style="34" customWidth="1"/>
    <col min="7" max="7" width="13.75" style="34" customWidth="1"/>
    <col min="8" max="8" width="18.75" style="34" customWidth="1"/>
    <col min="9" max="256" width="9" style="34"/>
    <col min="257" max="257" width="3.625" style="34" customWidth="1"/>
    <col min="258" max="258" width="4.625" style="34" customWidth="1"/>
    <col min="259" max="259" width="17.5" style="34" customWidth="1"/>
    <col min="260" max="260" width="43.75" style="34" customWidth="1"/>
    <col min="261" max="262" width="3.75" style="34" customWidth="1"/>
    <col min="263" max="263" width="13.75" style="34" customWidth="1"/>
    <col min="264" max="264" width="18.75" style="34" customWidth="1"/>
    <col min="265" max="512" width="9" style="34"/>
    <col min="513" max="513" width="3.625" style="34" customWidth="1"/>
    <col min="514" max="514" width="4.625" style="34" customWidth="1"/>
    <col min="515" max="515" width="17.5" style="34" customWidth="1"/>
    <col min="516" max="516" width="43.75" style="34" customWidth="1"/>
    <col min="517" max="518" width="3.75" style="34" customWidth="1"/>
    <col min="519" max="519" width="13.75" style="34" customWidth="1"/>
    <col min="520" max="520" width="18.75" style="34" customWidth="1"/>
    <col min="521" max="768" width="9" style="34"/>
    <col min="769" max="769" width="3.625" style="34" customWidth="1"/>
    <col min="770" max="770" width="4.625" style="34" customWidth="1"/>
    <col min="771" max="771" width="17.5" style="34" customWidth="1"/>
    <col min="772" max="772" width="43.75" style="34" customWidth="1"/>
    <col min="773" max="774" width="3.75" style="34" customWidth="1"/>
    <col min="775" max="775" width="13.75" style="34" customWidth="1"/>
    <col min="776" max="776" width="18.75" style="34" customWidth="1"/>
    <col min="777" max="1024" width="9" style="34"/>
    <col min="1025" max="1025" width="3.625" style="34" customWidth="1"/>
    <col min="1026" max="1026" width="4.625" style="34" customWidth="1"/>
    <col min="1027" max="1027" width="17.5" style="34" customWidth="1"/>
    <col min="1028" max="1028" width="43.75" style="34" customWidth="1"/>
    <col min="1029" max="1030" width="3.75" style="34" customWidth="1"/>
    <col min="1031" max="1031" width="13.75" style="34" customWidth="1"/>
    <col min="1032" max="1032" width="18.75" style="34" customWidth="1"/>
    <col min="1033" max="1280" width="9" style="34"/>
    <col min="1281" max="1281" width="3.625" style="34" customWidth="1"/>
    <col min="1282" max="1282" width="4.625" style="34" customWidth="1"/>
    <col min="1283" max="1283" width="17.5" style="34" customWidth="1"/>
    <col min="1284" max="1284" width="43.75" style="34" customWidth="1"/>
    <col min="1285" max="1286" width="3.75" style="34" customWidth="1"/>
    <col min="1287" max="1287" width="13.75" style="34" customWidth="1"/>
    <col min="1288" max="1288" width="18.75" style="34" customWidth="1"/>
    <col min="1289" max="1536" width="9" style="34"/>
    <col min="1537" max="1537" width="3.625" style="34" customWidth="1"/>
    <col min="1538" max="1538" width="4.625" style="34" customWidth="1"/>
    <col min="1539" max="1539" width="17.5" style="34" customWidth="1"/>
    <col min="1540" max="1540" width="43.75" style="34" customWidth="1"/>
    <col min="1541" max="1542" width="3.75" style="34" customWidth="1"/>
    <col min="1543" max="1543" width="13.75" style="34" customWidth="1"/>
    <col min="1544" max="1544" width="18.75" style="34" customWidth="1"/>
    <col min="1545" max="1792" width="9" style="34"/>
    <col min="1793" max="1793" width="3.625" style="34" customWidth="1"/>
    <col min="1794" max="1794" width="4.625" style="34" customWidth="1"/>
    <col min="1795" max="1795" width="17.5" style="34" customWidth="1"/>
    <col min="1796" max="1796" width="43.75" style="34" customWidth="1"/>
    <col min="1797" max="1798" width="3.75" style="34" customWidth="1"/>
    <col min="1799" max="1799" width="13.75" style="34" customWidth="1"/>
    <col min="1800" max="1800" width="18.75" style="34" customWidth="1"/>
    <col min="1801" max="2048" width="9" style="34"/>
    <col min="2049" max="2049" width="3.625" style="34" customWidth="1"/>
    <col min="2050" max="2050" width="4.625" style="34" customWidth="1"/>
    <col min="2051" max="2051" width="17.5" style="34" customWidth="1"/>
    <col min="2052" max="2052" width="43.75" style="34" customWidth="1"/>
    <col min="2053" max="2054" width="3.75" style="34" customWidth="1"/>
    <col min="2055" max="2055" width="13.75" style="34" customWidth="1"/>
    <col min="2056" max="2056" width="18.75" style="34" customWidth="1"/>
    <col min="2057" max="2304" width="9" style="34"/>
    <col min="2305" max="2305" width="3.625" style="34" customWidth="1"/>
    <col min="2306" max="2306" width="4.625" style="34" customWidth="1"/>
    <col min="2307" max="2307" width="17.5" style="34" customWidth="1"/>
    <col min="2308" max="2308" width="43.75" style="34" customWidth="1"/>
    <col min="2309" max="2310" width="3.75" style="34" customWidth="1"/>
    <col min="2311" max="2311" width="13.75" style="34" customWidth="1"/>
    <col min="2312" max="2312" width="18.75" style="34" customWidth="1"/>
    <col min="2313" max="2560" width="9" style="34"/>
    <col min="2561" max="2561" width="3.625" style="34" customWidth="1"/>
    <col min="2562" max="2562" width="4.625" style="34" customWidth="1"/>
    <col min="2563" max="2563" width="17.5" style="34" customWidth="1"/>
    <col min="2564" max="2564" width="43.75" style="34" customWidth="1"/>
    <col min="2565" max="2566" width="3.75" style="34" customWidth="1"/>
    <col min="2567" max="2567" width="13.75" style="34" customWidth="1"/>
    <col min="2568" max="2568" width="18.75" style="34" customWidth="1"/>
    <col min="2569" max="2816" width="9" style="34"/>
    <col min="2817" max="2817" width="3.625" style="34" customWidth="1"/>
    <col min="2818" max="2818" width="4.625" style="34" customWidth="1"/>
    <col min="2819" max="2819" width="17.5" style="34" customWidth="1"/>
    <col min="2820" max="2820" width="43.75" style="34" customWidth="1"/>
    <col min="2821" max="2822" width="3.75" style="34" customWidth="1"/>
    <col min="2823" max="2823" width="13.75" style="34" customWidth="1"/>
    <col min="2824" max="2824" width="18.75" style="34" customWidth="1"/>
    <col min="2825" max="3072" width="9" style="34"/>
    <col min="3073" max="3073" width="3.625" style="34" customWidth="1"/>
    <col min="3074" max="3074" width="4.625" style="34" customWidth="1"/>
    <col min="3075" max="3075" width="17.5" style="34" customWidth="1"/>
    <col min="3076" max="3076" width="43.75" style="34" customWidth="1"/>
    <col min="3077" max="3078" width="3.75" style="34" customWidth="1"/>
    <col min="3079" max="3079" width="13.75" style="34" customWidth="1"/>
    <col min="3080" max="3080" width="18.75" style="34" customWidth="1"/>
    <col min="3081" max="3328" width="9" style="34"/>
    <col min="3329" max="3329" width="3.625" style="34" customWidth="1"/>
    <col min="3330" max="3330" width="4.625" style="34" customWidth="1"/>
    <col min="3331" max="3331" width="17.5" style="34" customWidth="1"/>
    <col min="3332" max="3332" width="43.75" style="34" customWidth="1"/>
    <col min="3333" max="3334" width="3.75" style="34" customWidth="1"/>
    <col min="3335" max="3335" width="13.75" style="34" customWidth="1"/>
    <col min="3336" max="3336" width="18.75" style="34" customWidth="1"/>
    <col min="3337" max="3584" width="9" style="34"/>
    <col min="3585" max="3585" width="3.625" style="34" customWidth="1"/>
    <col min="3586" max="3586" width="4.625" style="34" customWidth="1"/>
    <col min="3587" max="3587" width="17.5" style="34" customWidth="1"/>
    <col min="3588" max="3588" width="43.75" style="34" customWidth="1"/>
    <col min="3589" max="3590" width="3.75" style="34" customWidth="1"/>
    <col min="3591" max="3591" width="13.75" style="34" customWidth="1"/>
    <col min="3592" max="3592" width="18.75" style="34" customWidth="1"/>
    <col min="3593" max="3840" width="9" style="34"/>
    <col min="3841" max="3841" width="3.625" style="34" customWidth="1"/>
    <col min="3842" max="3842" width="4.625" style="34" customWidth="1"/>
    <col min="3843" max="3843" width="17.5" style="34" customWidth="1"/>
    <col min="3844" max="3844" width="43.75" style="34" customWidth="1"/>
    <col min="3845" max="3846" width="3.75" style="34" customWidth="1"/>
    <col min="3847" max="3847" width="13.75" style="34" customWidth="1"/>
    <col min="3848" max="3848" width="18.75" style="34" customWidth="1"/>
    <col min="3849" max="4096" width="9" style="34"/>
    <col min="4097" max="4097" width="3.625" style="34" customWidth="1"/>
    <col min="4098" max="4098" width="4.625" style="34" customWidth="1"/>
    <col min="4099" max="4099" width="17.5" style="34" customWidth="1"/>
    <col min="4100" max="4100" width="43.75" style="34" customWidth="1"/>
    <col min="4101" max="4102" width="3.75" style="34" customWidth="1"/>
    <col min="4103" max="4103" width="13.75" style="34" customWidth="1"/>
    <col min="4104" max="4104" width="18.75" style="34" customWidth="1"/>
    <col min="4105" max="4352" width="9" style="34"/>
    <col min="4353" max="4353" width="3.625" style="34" customWidth="1"/>
    <col min="4354" max="4354" width="4.625" style="34" customWidth="1"/>
    <col min="4355" max="4355" width="17.5" style="34" customWidth="1"/>
    <col min="4356" max="4356" width="43.75" style="34" customWidth="1"/>
    <col min="4357" max="4358" width="3.75" style="34" customWidth="1"/>
    <col min="4359" max="4359" width="13.75" style="34" customWidth="1"/>
    <col min="4360" max="4360" width="18.75" style="34" customWidth="1"/>
    <col min="4361" max="4608" width="9" style="34"/>
    <col min="4609" max="4609" width="3.625" style="34" customWidth="1"/>
    <col min="4610" max="4610" width="4.625" style="34" customWidth="1"/>
    <col min="4611" max="4611" width="17.5" style="34" customWidth="1"/>
    <col min="4612" max="4612" width="43.75" style="34" customWidth="1"/>
    <col min="4613" max="4614" width="3.75" style="34" customWidth="1"/>
    <col min="4615" max="4615" width="13.75" style="34" customWidth="1"/>
    <col min="4616" max="4616" width="18.75" style="34" customWidth="1"/>
    <col min="4617" max="4864" width="9" style="34"/>
    <col min="4865" max="4865" width="3.625" style="34" customWidth="1"/>
    <col min="4866" max="4866" width="4.625" style="34" customWidth="1"/>
    <col min="4867" max="4867" width="17.5" style="34" customWidth="1"/>
    <col min="4868" max="4868" width="43.75" style="34" customWidth="1"/>
    <col min="4869" max="4870" width="3.75" style="34" customWidth="1"/>
    <col min="4871" max="4871" width="13.75" style="34" customWidth="1"/>
    <col min="4872" max="4872" width="18.75" style="34" customWidth="1"/>
    <col min="4873" max="5120" width="9" style="34"/>
    <col min="5121" max="5121" width="3.625" style="34" customWidth="1"/>
    <col min="5122" max="5122" width="4.625" style="34" customWidth="1"/>
    <col min="5123" max="5123" width="17.5" style="34" customWidth="1"/>
    <col min="5124" max="5124" width="43.75" style="34" customWidth="1"/>
    <col min="5125" max="5126" width="3.75" style="34" customWidth="1"/>
    <col min="5127" max="5127" width="13.75" style="34" customWidth="1"/>
    <col min="5128" max="5128" width="18.75" style="34" customWidth="1"/>
    <col min="5129" max="5376" width="9" style="34"/>
    <col min="5377" max="5377" width="3.625" style="34" customWidth="1"/>
    <col min="5378" max="5378" width="4.625" style="34" customWidth="1"/>
    <col min="5379" max="5379" width="17.5" style="34" customWidth="1"/>
    <col min="5380" max="5380" width="43.75" style="34" customWidth="1"/>
    <col min="5381" max="5382" width="3.75" style="34" customWidth="1"/>
    <col min="5383" max="5383" width="13.75" style="34" customWidth="1"/>
    <col min="5384" max="5384" width="18.75" style="34" customWidth="1"/>
    <col min="5385" max="5632" width="9" style="34"/>
    <col min="5633" max="5633" width="3.625" style="34" customWidth="1"/>
    <col min="5634" max="5634" width="4.625" style="34" customWidth="1"/>
    <col min="5635" max="5635" width="17.5" style="34" customWidth="1"/>
    <col min="5636" max="5636" width="43.75" style="34" customWidth="1"/>
    <col min="5637" max="5638" width="3.75" style="34" customWidth="1"/>
    <col min="5639" max="5639" width="13.75" style="34" customWidth="1"/>
    <col min="5640" max="5640" width="18.75" style="34" customWidth="1"/>
    <col min="5641" max="5888" width="9" style="34"/>
    <col min="5889" max="5889" width="3.625" style="34" customWidth="1"/>
    <col min="5890" max="5890" width="4.625" style="34" customWidth="1"/>
    <col min="5891" max="5891" width="17.5" style="34" customWidth="1"/>
    <col min="5892" max="5892" width="43.75" style="34" customWidth="1"/>
    <col min="5893" max="5894" width="3.75" style="34" customWidth="1"/>
    <col min="5895" max="5895" width="13.75" style="34" customWidth="1"/>
    <col min="5896" max="5896" width="18.75" style="34" customWidth="1"/>
    <col min="5897" max="6144" width="9" style="34"/>
    <col min="6145" max="6145" width="3.625" style="34" customWidth="1"/>
    <col min="6146" max="6146" width="4.625" style="34" customWidth="1"/>
    <col min="6147" max="6147" width="17.5" style="34" customWidth="1"/>
    <col min="6148" max="6148" width="43.75" style="34" customWidth="1"/>
    <col min="6149" max="6150" width="3.75" style="34" customWidth="1"/>
    <col min="6151" max="6151" width="13.75" style="34" customWidth="1"/>
    <col min="6152" max="6152" width="18.75" style="34" customWidth="1"/>
    <col min="6153" max="6400" width="9" style="34"/>
    <col min="6401" max="6401" width="3.625" style="34" customWidth="1"/>
    <col min="6402" max="6402" width="4.625" style="34" customWidth="1"/>
    <col min="6403" max="6403" width="17.5" style="34" customWidth="1"/>
    <col min="6404" max="6404" width="43.75" style="34" customWidth="1"/>
    <col min="6405" max="6406" width="3.75" style="34" customWidth="1"/>
    <col min="6407" max="6407" width="13.75" style="34" customWidth="1"/>
    <col min="6408" max="6408" width="18.75" style="34" customWidth="1"/>
    <col min="6409" max="6656" width="9" style="34"/>
    <col min="6657" max="6657" width="3.625" style="34" customWidth="1"/>
    <col min="6658" max="6658" width="4.625" style="34" customWidth="1"/>
    <col min="6659" max="6659" width="17.5" style="34" customWidth="1"/>
    <col min="6660" max="6660" width="43.75" style="34" customWidth="1"/>
    <col min="6661" max="6662" width="3.75" style="34" customWidth="1"/>
    <col min="6663" max="6663" width="13.75" style="34" customWidth="1"/>
    <col min="6664" max="6664" width="18.75" style="34" customWidth="1"/>
    <col min="6665" max="6912" width="9" style="34"/>
    <col min="6913" max="6913" width="3.625" style="34" customWidth="1"/>
    <col min="6914" max="6914" width="4.625" style="34" customWidth="1"/>
    <col min="6915" max="6915" width="17.5" style="34" customWidth="1"/>
    <col min="6916" max="6916" width="43.75" style="34" customWidth="1"/>
    <col min="6917" max="6918" width="3.75" style="34" customWidth="1"/>
    <col min="6919" max="6919" width="13.75" style="34" customWidth="1"/>
    <col min="6920" max="6920" width="18.75" style="34" customWidth="1"/>
    <col min="6921" max="7168" width="9" style="34"/>
    <col min="7169" max="7169" width="3.625" style="34" customWidth="1"/>
    <col min="7170" max="7170" width="4.625" style="34" customWidth="1"/>
    <col min="7171" max="7171" width="17.5" style="34" customWidth="1"/>
    <col min="7172" max="7172" width="43.75" style="34" customWidth="1"/>
    <col min="7173" max="7174" width="3.75" style="34" customWidth="1"/>
    <col min="7175" max="7175" width="13.75" style="34" customWidth="1"/>
    <col min="7176" max="7176" width="18.75" style="34" customWidth="1"/>
    <col min="7177" max="7424" width="9" style="34"/>
    <col min="7425" max="7425" width="3.625" style="34" customWidth="1"/>
    <col min="7426" max="7426" width="4.625" style="34" customWidth="1"/>
    <col min="7427" max="7427" width="17.5" style="34" customWidth="1"/>
    <col min="7428" max="7428" width="43.75" style="34" customWidth="1"/>
    <col min="7429" max="7430" width="3.75" style="34" customWidth="1"/>
    <col min="7431" max="7431" width="13.75" style="34" customWidth="1"/>
    <col min="7432" max="7432" width="18.75" style="34" customWidth="1"/>
    <col min="7433" max="7680" width="9" style="34"/>
    <col min="7681" max="7681" width="3.625" style="34" customWidth="1"/>
    <col min="7682" max="7682" width="4.625" style="34" customWidth="1"/>
    <col min="7683" max="7683" width="17.5" style="34" customWidth="1"/>
    <col min="7684" max="7684" width="43.75" style="34" customWidth="1"/>
    <col min="7685" max="7686" width="3.75" style="34" customWidth="1"/>
    <col min="7687" max="7687" width="13.75" style="34" customWidth="1"/>
    <col min="7688" max="7688" width="18.75" style="34" customWidth="1"/>
    <col min="7689" max="7936" width="9" style="34"/>
    <col min="7937" max="7937" width="3.625" style="34" customWidth="1"/>
    <col min="7938" max="7938" width="4.625" style="34" customWidth="1"/>
    <col min="7939" max="7939" width="17.5" style="34" customWidth="1"/>
    <col min="7940" max="7940" width="43.75" style="34" customWidth="1"/>
    <col min="7941" max="7942" width="3.75" style="34" customWidth="1"/>
    <col min="7943" max="7943" width="13.75" style="34" customWidth="1"/>
    <col min="7944" max="7944" width="18.75" style="34" customWidth="1"/>
    <col min="7945" max="8192" width="9" style="34"/>
    <col min="8193" max="8193" width="3.625" style="34" customWidth="1"/>
    <col min="8194" max="8194" width="4.625" style="34" customWidth="1"/>
    <col min="8195" max="8195" width="17.5" style="34" customWidth="1"/>
    <col min="8196" max="8196" width="43.75" style="34" customWidth="1"/>
    <col min="8197" max="8198" width="3.75" style="34" customWidth="1"/>
    <col min="8199" max="8199" width="13.75" style="34" customWidth="1"/>
    <col min="8200" max="8200" width="18.75" style="34" customWidth="1"/>
    <col min="8201" max="8448" width="9" style="34"/>
    <col min="8449" max="8449" width="3.625" style="34" customWidth="1"/>
    <col min="8450" max="8450" width="4.625" style="34" customWidth="1"/>
    <col min="8451" max="8451" width="17.5" style="34" customWidth="1"/>
    <col min="8452" max="8452" width="43.75" style="34" customWidth="1"/>
    <col min="8453" max="8454" width="3.75" style="34" customWidth="1"/>
    <col min="8455" max="8455" width="13.75" style="34" customWidth="1"/>
    <col min="8456" max="8456" width="18.75" style="34" customWidth="1"/>
    <col min="8457" max="8704" width="9" style="34"/>
    <col min="8705" max="8705" width="3.625" style="34" customWidth="1"/>
    <col min="8706" max="8706" width="4.625" style="34" customWidth="1"/>
    <col min="8707" max="8707" width="17.5" style="34" customWidth="1"/>
    <col min="8708" max="8708" width="43.75" style="34" customWidth="1"/>
    <col min="8709" max="8710" width="3.75" style="34" customWidth="1"/>
    <col min="8711" max="8711" width="13.75" style="34" customWidth="1"/>
    <col min="8712" max="8712" width="18.75" style="34" customWidth="1"/>
    <col min="8713" max="8960" width="9" style="34"/>
    <col min="8961" max="8961" width="3.625" style="34" customWidth="1"/>
    <col min="8962" max="8962" width="4.625" style="34" customWidth="1"/>
    <col min="8963" max="8963" width="17.5" style="34" customWidth="1"/>
    <col min="8964" max="8964" width="43.75" style="34" customWidth="1"/>
    <col min="8965" max="8966" width="3.75" style="34" customWidth="1"/>
    <col min="8967" max="8967" width="13.75" style="34" customWidth="1"/>
    <col min="8968" max="8968" width="18.75" style="34" customWidth="1"/>
    <col min="8969" max="9216" width="9" style="34"/>
    <col min="9217" max="9217" width="3.625" style="34" customWidth="1"/>
    <col min="9218" max="9218" width="4.625" style="34" customWidth="1"/>
    <col min="9219" max="9219" width="17.5" style="34" customWidth="1"/>
    <col min="9220" max="9220" width="43.75" style="34" customWidth="1"/>
    <col min="9221" max="9222" width="3.75" style="34" customWidth="1"/>
    <col min="9223" max="9223" width="13.75" style="34" customWidth="1"/>
    <col min="9224" max="9224" width="18.75" style="34" customWidth="1"/>
    <col min="9225" max="9472" width="9" style="34"/>
    <col min="9473" max="9473" width="3.625" style="34" customWidth="1"/>
    <col min="9474" max="9474" width="4.625" style="34" customWidth="1"/>
    <col min="9475" max="9475" width="17.5" style="34" customWidth="1"/>
    <col min="9476" max="9476" width="43.75" style="34" customWidth="1"/>
    <col min="9477" max="9478" width="3.75" style="34" customWidth="1"/>
    <col min="9479" max="9479" width="13.75" style="34" customWidth="1"/>
    <col min="9480" max="9480" width="18.75" style="34" customWidth="1"/>
    <col min="9481" max="9728" width="9" style="34"/>
    <col min="9729" max="9729" width="3.625" style="34" customWidth="1"/>
    <col min="9730" max="9730" width="4.625" style="34" customWidth="1"/>
    <col min="9731" max="9731" width="17.5" style="34" customWidth="1"/>
    <col min="9732" max="9732" width="43.75" style="34" customWidth="1"/>
    <col min="9733" max="9734" width="3.75" style="34" customWidth="1"/>
    <col min="9735" max="9735" width="13.75" style="34" customWidth="1"/>
    <col min="9736" max="9736" width="18.75" style="34" customWidth="1"/>
    <col min="9737" max="9984" width="9" style="34"/>
    <col min="9985" max="9985" width="3.625" style="34" customWidth="1"/>
    <col min="9986" max="9986" width="4.625" style="34" customWidth="1"/>
    <col min="9987" max="9987" width="17.5" style="34" customWidth="1"/>
    <col min="9988" max="9988" width="43.75" style="34" customWidth="1"/>
    <col min="9989" max="9990" width="3.75" style="34" customWidth="1"/>
    <col min="9991" max="9991" width="13.75" style="34" customWidth="1"/>
    <col min="9992" max="9992" width="18.75" style="34" customWidth="1"/>
    <col min="9993" max="10240" width="9" style="34"/>
    <col min="10241" max="10241" width="3.625" style="34" customWidth="1"/>
    <col min="10242" max="10242" width="4.625" style="34" customWidth="1"/>
    <col min="10243" max="10243" width="17.5" style="34" customWidth="1"/>
    <col min="10244" max="10244" width="43.75" style="34" customWidth="1"/>
    <col min="10245" max="10246" width="3.75" style="34" customWidth="1"/>
    <col min="10247" max="10247" width="13.75" style="34" customWidth="1"/>
    <col min="10248" max="10248" width="18.75" style="34" customWidth="1"/>
    <col min="10249" max="10496" width="9" style="34"/>
    <col min="10497" max="10497" width="3.625" style="34" customWidth="1"/>
    <col min="10498" max="10498" width="4.625" style="34" customWidth="1"/>
    <col min="10499" max="10499" width="17.5" style="34" customWidth="1"/>
    <col min="10500" max="10500" width="43.75" style="34" customWidth="1"/>
    <col min="10501" max="10502" width="3.75" style="34" customWidth="1"/>
    <col min="10503" max="10503" width="13.75" style="34" customWidth="1"/>
    <col min="10504" max="10504" width="18.75" style="34" customWidth="1"/>
    <col min="10505" max="10752" width="9" style="34"/>
    <col min="10753" max="10753" width="3.625" style="34" customWidth="1"/>
    <col min="10754" max="10754" width="4.625" style="34" customWidth="1"/>
    <col min="10755" max="10755" width="17.5" style="34" customWidth="1"/>
    <col min="10756" max="10756" width="43.75" style="34" customWidth="1"/>
    <col min="10757" max="10758" width="3.75" style="34" customWidth="1"/>
    <col min="10759" max="10759" width="13.75" style="34" customWidth="1"/>
    <col min="10760" max="10760" width="18.75" style="34" customWidth="1"/>
    <col min="10761" max="11008" width="9" style="34"/>
    <col min="11009" max="11009" width="3.625" style="34" customWidth="1"/>
    <col min="11010" max="11010" width="4.625" style="34" customWidth="1"/>
    <col min="11011" max="11011" width="17.5" style="34" customWidth="1"/>
    <col min="11012" max="11012" width="43.75" style="34" customWidth="1"/>
    <col min="11013" max="11014" width="3.75" style="34" customWidth="1"/>
    <col min="11015" max="11015" width="13.75" style="34" customWidth="1"/>
    <col min="11016" max="11016" width="18.75" style="34" customWidth="1"/>
    <col min="11017" max="11264" width="9" style="34"/>
    <col min="11265" max="11265" width="3.625" style="34" customWidth="1"/>
    <col min="11266" max="11266" width="4.625" style="34" customWidth="1"/>
    <col min="11267" max="11267" width="17.5" style="34" customWidth="1"/>
    <col min="11268" max="11268" width="43.75" style="34" customWidth="1"/>
    <col min="11269" max="11270" width="3.75" style="34" customWidth="1"/>
    <col min="11271" max="11271" width="13.75" style="34" customWidth="1"/>
    <col min="11272" max="11272" width="18.75" style="34" customWidth="1"/>
    <col min="11273" max="11520" width="9" style="34"/>
    <col min="11521" max="11521" width="3.625" style="34" customWidth="1"/>
    <col min="11522" max="11522" width="4.625" style="34" customWidth="1"/>
    <col min="11523" max="11523" width="17.5" style="34" customWidth="1"/>
    <col min="11524" max="11524" width="43.75" style="34" customWidth="1"/>
    <col min="11525" max="11526" width="3.75" style="34" customWidth="1"/>
    <col min="11527" max="11527" width="13.75" style="34" customWidth="1"/>
    <col min="11528" max="11528" width="18.75" style="34" customWidth="1"/>
    <col min="11529" max="11776" width="9" style="34"/>
    <col min="11777" max="11777" width="3.625" style="34" customWidth="1"/>
    <col min="11778" max="11778" width="4.625" style="34" customWidth="1"/>
    <col min="11779" max="11779" width="17.5" style="34" customWidth="1"/>
    <col min="11780" max="11780" width="43.75" style="34" customWidth="1"/>
    <col min="11781" max="11782" width="3.75" style="34" customWidth="1"/>
    <col min="11783" max="11783" width="13.75" style="34" customWidth="1"/>
    <col min="11784" max="11784" width="18.75" style="34" customWidth="1"/>
    <col min="11785" max="12032" width="9" style="34"/>
    <col min="12033" max="12033" width="3.625" style="34" customWidth="1"/>
    <col min="12034" max="12034" width="4.625" style="34" customWidth="1"/>
    <col min="12035" max="12035" width="17.5" style="34" customWidth="1"/>
    <col min="12036" max="12036" width="43.75" style="34" customWidth="1"/>
    <col min="12037" max="12038" width="3.75" style="34" customWidth="1"/>
    <col min="12039" max="12039" width="13.75" style="34" customWidth="1"/>
    <col min="12040" max="12040" width="18.75" style="34" customWidth="1"/>
    <col min="12041" max="12288" width="9" style="34"/>
    <col min="12289" max="12289" width="3.625" style="34" customWidth="1"/>
    <col min="12290" max="12290" width="4.625" style="34" customWidth="1"/>
    <col min="12291" max="12291" width="17.5" style="34" customWidth="1"/>
    <col min="12292" max="12292" width="43.75" style="34" customWidth="1"/>
    <col min="12293" max="12294" width="3.75" style="34" customWidth="1"/>
    <col min="12295" max="12295" width="13.75" style="34" customWidth="1"/>
    <col min="12296" max="12296" width="18.75" style="34" customWidth="1"/>
    <col min="12297" max="12544" width="9" style="34"/>
    <col min="12545" max="12545" width="3.625" style="34" customWidth="1"/>
    <col min="12546" max="12546" width="4.625" style="34" customWidth="1"/>
    <col min="12547" max="12547" width="17.5" style="34" customWidth="1"/>
    <col min="12548" max="12548" width="43.75" style="34" customWidth="1"/>
    <col min="12549" max="12550" width="3.75" style="34" customWidth="1"/>
    <col min="12551" max="12551" width="13.75" style="34" customWidth="1"/>
    <col min="12552" max="12552" width="18.75" style="34" customWidth="1"/>
    <col min="12553" max="12800" width="9" style="34"/>
    <col min="12801" max="12801" width="3.625" style="34" customWidth="1"/>
    <col min="12802" max="12802" width="4.625" style="34" customWidth="1"/>
    <col min="12803" max="12803" width="17.5" style="34" customWidth="1"/>
    <col min="12804" max="12804" width="43.75" style="34" customWidth="1"/>
    <col min="12805" max="12806" width="3.75" style="34" customWidth="1"/>
    <col min="12807" max="12807" width="13.75" style="34" customWidth="1"/>
    <col min="12808" max="12808" width="18.75" style="34" customWidth="1"/>
    <col min="12809" max="13056" width="9" style="34"/>
    <col min="13057" max="13057" width="3.625" style="34" customWidth="1"/>
    <col min="13058" max="13058" width="4.625" style="34" customWidth="1"/>
    <col min="13059" max="13059" width="17.5" style="34" customWidth="1"/>
    <col min="13060" max="13060" width="43.75" style="34" customWidth="1"/>
    <col min="13061" max="13062" width="3.75" style="34" customWidth="1"/>
    <col min="13063" max="13063" width="13.75" style="34" customWidth="1"/>
    <col min="13064" max="13064" width="18.75" style="34" customWidth="1"/>
    <col min="13065" max="13312" width="9" style="34"/>
    <col min="13313" max="13313" width="3.625" style="34" customWidth="1"/>
    <col min="13314" max="13314" width="4.625" style="34" customWidth="1"/>
    <col min="13315" max="13315" width="17.5" style="34" customWidth="1"/>
    <col min="13316" max="13316" width="43.75" style="34" customWidth="1"/>
    <col min="13317" max="13318" width="3.75" style="34" customWidth="1"/>
    <col min="13319" max="13319" width="13.75" style="34" customWidth="1"/>
    <col min="13320" max="13320" width="18.75" style="34" customWidth="1"/>
    <col min="13321" max="13568" width="9" style="34"/>
    <col min="13569" max="13569" width="3.625" style="34" customWidth="1"/>
    <col min="13570" max="13570" width="4.625" style="34" customWidth="1"/>
    <col min="13571" max="13571" width="17.5" style="34" customWidth="1"/>
    <col min="13572" max="13572" width="43.75" style="34" customWidth="1"/>
    <col min="13573" max="13574" width="3.75" style="34" customWidth="1"/>
    <col min="13575" max="13575" width="13.75" style="34" customWidth="1"/>
    <col min="13576" max="13576" width="18.75" style="34" customWidth="1"/>
    <col min="13577" max="13824" width="9" style="34"/>
    <col min="13825" max="13825" width="3.625" style="34" customWidth="1"/>
    <col min="13826" max="13826" width="4.625" style="34" customWidth="1"/>
    <col min="13827" max="13827" width="17.5" style="34" customWidth="1"/>
    <col min="13828" max="13828" width="43.75" style="34" customWidth="1"/>
    <col min="13829" max="13830" width="3.75" style="34" customWidth="1"/>
    <col min="13831" max="13831" width="13.75" style="34" customWidth="1"/>
    <col min="13832" max="13832" width="18.75" style="34" customWidth="1"/>
    <col min="13833" max="14080" width="9" style="34"/>
    <col min="14081" max="14081" width="3.625" style="34" customWidth="1"/>
    <col min="14082" max="14082" width="4.625" style="34" customWidth="1"/>
    <col min="14083" max="14083" width="17.5" style="34" customWidth="1"/>
    <col min="14084" max="14084" width="43.75" style="34" customWidth="1"/>
    <col min="14085" max="14086" width="3.75" style="34" customWidth="1"/>
    <col min="14087" max="14087" width="13.75" style="34" customWidth="1"/>
    <col min="14088" max="14088" width="18.75" style="34" customWidth="1"/>
    <col min="14089" max="14336" width="9" style="34"/>
    <col min="14337" max="14337" width="3.625" style="34" customWidth="1"/>
    <col min="14338" max="14338" width="4.625" style="34" customWidth="1"/>
    <col min="14339" max="14339" width="17.5" style="34" customWidth="1"/>
    <col min="14340" max="14340" width="43.75" style="34" customWidth="1"/>
    <col min="14341" max="14342" width="3.75" style="34" customWidth="1"/>
    <col min="14343" max="14343" width="13.75" style="34" customWidth="1"/>
    <col min="14344" max="14344" width="18.75" style="34" customWidth="1"/>
    <col min="14345" max="14592" width="9" style="34"/>
    <col min="14593" max="14593" width="3.625" style="34" customWidth="1"/>
    <col min="14594" max="14594" width="4.625" style="34" customWidth="1"/>
    <col min="14595" max="14595" width="17.5" style="34" customWidth="1"/>
    <col min="14596" max="14596" width="43.75" style="34" customWidth="1"/>
    <col min="14597" max="14598" width="3.75" style="34" customWidth="1"/>
    <col min="14599" max="14599" width="13.75" style="34" customWidth="1"/>
    <col min="14600" max="14600" width="18.75" style="34" customWidth="1"/>
    <col min="14601" max="14848" width="9" style="34"/>
    <col min="14849" max="14849" width="3.625" style="34" customWidth="1"/>
    <col min="14850" max="14850" width="4.625" style="34" customWidth="1"/>
    <col min="14851" max="14851" width="17.5" style="34" customWidth="1"/>
    <col min="14852" max="14852" width="43.75" style="34" customWidth="1"/>
    <col min="14853" max="14854" width="3.75" style="34" customWidth="1"/>
    <col min="14855" max="14855" width="13.75" style="34" customWidth="1"/>
    <col min="14856" max="14856" width="18.75" style="34" customWidth="1"/>
    <col min="14857" max="15104" width="9" style="34"/>
    <col min="15105" max="15105" width="3.625" style="34" customWidth="1"/>
    <col min="15106" max="15106" width="4.625" style="34" customWidth="1"/>
    <col min="15107" max="15107" width="17.5" style="34" customWidth="1"/>
    <col min="15108" max="15108" width="43.75" style="34" customWidth="1"/>
    <col min="15109" max="15110" width="3.75" style="34" customWidth="1"/>
    <col min="15111" max="15111" width="13.75" style="34" customWidth="1"/>
    <col min="15112" max="15112" width="18.75" style="34" customWidth="1"/>
    <col min="15113" max="15360" width="9" style="34"/>
    <col min="15361" max="15361" width="3.625" style="34" customWidth="1"/>
    <col min="15362" max="15362" width="4.625" style="34" customWidth="1"/>
    <col min="15363" max="15363" width="17.5" style="34" customWidth="1"/>
    <col min="15364" max="15364" width="43.75" style="34" customWidth="1"/>
    <col min="15365" max="15366" width="3.75" style="34" customWidth="1"/>
    <col min="15367" max="15367" width="13.75" style="34" customWidth="1"/>
    <col min="15368" max="15368" width="18.75" style="34" customWidth="1"/>
    <col min="15369" max="15616" width="9" style="34"/>
    <col min="15617" max="15617" width="3.625" style="34" customWidth="1"/>
    <col min="15618" max="15618" width="4.625" style="34" customWidth="1"/>
    <col min="15619" max="15619" width="17.5" style="34" customWidth="1"/>
    <col min="15620" max="15620" width="43.75" style="34" customWidth="1"/>
    <col min="15621" max="15622" width="3.75" style="34" customWidth="1"/>
    <col min="15623" max="15623" width="13.75" style="34" customWidth="1"/>
    <col min="15624" max="15624" width="18.75" style="34" customWidth="1"/>
    <col min="15625" max="15872" width="9" style="34"/>
    <col min="15873" max="15873" width="3.625" style="34" customWidth="1"/>
    <col min="15874" max="15874" width="4.625" style="34" customWidth="1"/>
    <col min="15875" max="15875" width="17.5" style="34" customWidth="1"/>
    <col min="15876" max="15876" width="43.75" style="34" customWidth="1"/>
    <col min="15877" max="15878" width="3.75" style="34" customWidth="1"/>
    <col min="15879" max="15879" width="13.75" style="34" customWidth="1"/>
    <col min="15880" max="15880" width="18.75" style="34" customWidth="1"/>
    <col min="15881" max="16128" width="9" style="34"/>
    <col min="16129" max="16129" width="3.625" style="34" customWidth="1"/>
    <col min="16130" max="16130" width="4.625" style="34" customWidth="1"/>
    <col min="16131" max="16131" width="17.5" style="34" customWidth="1"/>
    <col min="16132" max="16132" width="43.75" style="34" customWidth="1"/>
    <col min="16133" max="16134" width="3.75" style="34" customWidth="1"/>
    <col min="16135" max="16135" width="13.75" style="34" customWidth="1"/>
    <col min="16136" max="16136" width="18.75" style="34" customWidth="1"/>
    <col min="16137" max="16384" width="9" style="34"/>
  </cols>
  <sheetData>
    <row r="1" spans="1:8" ht="21.75" customHeight="1">
      <c r="A1" s="63" t="s">
        <v>446</v>
      </c>
      <c r="H1" s="34" t="s">
        <v>314</v>
      </c>
    </row>
    <row r="2" spans="1:8" ht="24" customHeight="1">
      <c r="A2" s="63"/>
      <c r="G2" s="25" t="s">
        <v>0</v>
      </c>
      <c r="H2" s="24" t="e">
        <f>#REF!</f>
        <v>#REF!</v>
      </c>
    </row>
    <row r="3" spans="1:8" ht="9.9499999999999993" customHeight="1"/>
    <row r="4" spans="1:8" ht="24.95" customHeight="1">
      <c r="A4" s="219" t="s">
        <v>315</v>
      </c>
      <c r="B4" s="219"/>
      <c r="C4" s="219"/>
      <c r="D4" s="219"/>
      <c r="E4" s="219"/>
      <c r="F4" s="219"/>
      <c r="G4" s="219"/>
      <c r="H4" s="219"/>
    </row>
    <row r="5" spans="1:8" ht="13.7" customHeight="1">
      <c r="A5" s="64"/>
      <c r="B5" s="64"/>
      <c r="C5" s="64"/>
      <c r="D5" s="64"/>
      <c r="E5" s="64"/>
      <c r="F5" s="64"/>
      <c r="G5" s="220" t="s">
        <v>438</v>
      </c>
      <c r="H5" s="220"/>
    </row>
    <row r="6" spans="1:8" ht="30" customHeight="1">
      <c r="A6" s="213" t="s">
        <v>316</v>
      </c>
      <c r="B6" s="214"/>
      <c r="C6" s="215"/>
      <c r="D6" s="175" t="e">
        <f>#REF!</f>
        <v>#REF!</v>
      </c>
      <c r="E6" s="176"/>
      <c r="F6" s="176"/>
      <c r="G6" s="176"/>
      <c r="H6" s="177"/>
    </row>
    <row r="7" spans="1:8" ht="30" customHeight="1">
      <c r="A7" s="213" t="s">
        <v>317</v>
      </c>
      <c r="B7" s="214"/>
      <c r="C7" s="215"/>
      <c r="D7" s="127" t="e">
        <f>#REF!</f>
        <v>#REF!</v>
      </c>
      <c r="E7" s="176" t="e">
        <f>#REF!</f>
        <v>#REF!</v>
      </c>
      <c r="F7" s="176"/>
      <c r="G7" s="176"/>
      <c r="H7" s="51"/>
    </row>
    <row r="8" spans="1:8" ht="30" customHeight="1">
      <c r="A8" s="213" t="s">
        <v>22</v>
      </c>
      <c r="B8" s="214"/>
      <c r="C8" s="215"/>
      <c r="D8" s="169" t="e">
        <f>#REF!</f>
        <v>#REF!</v>
      </c>
      <c r="E8" s="170"/>
      <c r="F8" s="170"/>
      <c r="G8" s="170"/>
      <c r="H8" s="171"/>
    </row>
    <row r="9" spans="1:8" ht="30" customHeight="1">
      <c r="A9" s="213" t="s">
        <v>318</v>
      </c>
      <c r="B9" s="214"/>
      <c r="C9" s="215"/>
      <c r="D9" s="175" t="e">
        <f>#REF!</f>
        <v>#REF!</v>
      </c>
      <c r="E9" s="176"/>
      <c r="F9" s="176"/>
      <c r="G9" s="176"/>
      <c r="H9" s="177"/>
    </row>
    <row r="10" spans="1:8" ht="30" customHeight="1">
      <c r="A10" s="216" t="s">
        <v>319</v>
      </c>
      <c r="B10" s="217"/>
      <c r="C10" s="218"/>
      <c r="D10" s="65" t="e">
        <f>#REF!</f>
        <v>#REF!</v>
      </c>
      <c r="E10" s="66"/>
      <c r="F10" s="66"/>
      <c r="G10" s="66"/>
      <c r="H10" s="67"/>
    </row>
    <row r="11" spans="1:8" ht="30" customHeight="1">
      <c r="A11" s="213" t="s">
        <v>320</v>
      </c>
      <c r="B11" s="214"/>
      <c r="C11" s="215"/>
      <c r="D11" s="65" t="e">
        <f>#REF!</f>
        <v>#REF!</v>
      </c>
      <c r="E11" s="66"/>
      <c r="F11" s="66"/>
      <c r="G11" s="66"/>
      <c r="H11" s="67"/>
    </row>
    <row r="12" spans="1:8" ht="12.95" customHeight="1">
      <c r="D12" s="68"/>
      <c r="E12" s="68"/>
      <c r="F12" s="68"/>
      <c r="G12" s="69"/>
      <c r="H12" s="69"/>
    </row>
    <row r="13" spans="1:8" ht="30" customHeight="1">
      <c r="A13" s="70" t="s">
        <v>321</v>
      </c>
    </row>
    <row r="14" spans="1:8" ht="27.75" customHeight="1">
      <c r="A14" s="71" t="s">
        <v>1</v>
      </c>
      <c r="B14" s="202" t="s">
        <v>322</v>
      </c>
      <c r="C14" s="203"/>
      <c r="D14" s="128" t="s">
        <v>323</v>
      </c>
      <c r="E14" s="210" t="s">
        <v>324</v>
      </c>
      <c r="F14" s="211"/>
      <c r="G14" s="212"/>
      <c r="H14" s="72" t="s">
        <v>325</v>
      </c>
    </row>
    <row r="15" spans="1:8" ht="27.75" customHeight="1">
      <c r="A15" s="199" t="s">
        <v>326</v>
      </c>
      <c r="B15" s="25" t="s">
        <v>327</v>
      </c>
      <c r="C15" s="51" t="s">
        <v>328</v>
      </c>
      <c r="D15" s="73" t="s">
        <v>447</v>
      </c>
      <c r="E15" s="74"/>
      <c r="F15" s="75"/>
      <c r="G15" s="76">
        <v>60000</v>
      </c>
      <c r="H15" s="24"/>
    </row>
    <row r="16" spans="1:8" ht="27.75" customHeight="1">
      <c r="A16" s="200"/>
      <c r="B16" s="25" t="s">
        <v>329</v>
      </c>
      <c r="C16" s="51" t="s">
        <v>330</v>
      </c>
      <c r="D16" s="77" t="s">
        <v>448</v>
      </c>
      <c r="E16" s="74"/>
      <c r="F16" s="75"/>
      <c r="G16" s="76">
        <v>60000</v>
      </c>
      <c r="H16" s="24"/>
    </row>
    <row r="17" spans="1:8" ht="27.75" customHeight="1">
      <c r="A17" s="200"/>
      <c r="B17" s="25" t="s">
        <v>331</v>
      </c>
      <c r="C17" s="51" t="s">
        <v>449</v>
      </c>
      <c r="D17" s="77" t="s">
        <v>450</v>
      </c>
      <c r="E17" s="74"/>
      <c r="F17" s="75"/>
      <c r="G17" s="76">
        <v>150000</v>
      </c>
      <c r="H17" s="24"/>
    </row>
    <row r="18" spans="1:8" ht="27.75" customHeight="1">
      <c r="A18" s="200"/>
      <c r="B18" s="25" t="s">
        <v>334</v>
      </c>
      <c r="C18" s="51" t="s">
        <v>451</v>
      </c>
      <c r="D18" s="77" t="s">
        <v>452</v>
      </c>
      <c r="E18" s="74"/>
      <c r="F18" s="75"/>
      <c r="G18" s="76">
        <v>156000</v>
      </c>
      <c r="H18" s="24"/>
    </row>
    <row r="19" spans="1:8" ht="27.75" customHeight="1">
      <c r="A19" s="200"/>
      <c r="B19" s="25" t="s">
        <v>337</v>
      </c>
      <c r="C19" s="51" t="s">
        <v>332</v>
      </c>
      <c r="D19" s="77" t="s">
        <v>333</v>
      </c>
      <c r="E19" s="74"/>
      <c r="F19" s="75"/>
      <c r="G19" s="76">
        <v>100000</v>
      </c>
      <c r="H19" s="24"/>
    </row>
    <row r="20" spans="1:8" ht="27.75" customHeight="1">
      <c r="A20" s="200"/>
      <c r="B20" s="25" t="s">
        <v>340</v>
      </c>
      <c r="C20" s="51" t="s">
        <v>335</v>
      </c>
      <c r="D20" s="73" t="s">
        <v>336</v>
      </c>
      <c r="E20" s="78" t="s">
        <v>133</v>
      </c>
      <c r="F20" s="79" t="str">
        <f>'山大様式4-6_治験薬管理費ポイント表－製販後臨床試験・医薬品'!$Q$15</f>
        <v/>
      </c>
      <c r="G20" s="80" t="e">
        <f>$F$20*1000</f>
        <v>#VALUE!</v>
      </c>
      <c r="H20" s="24"/>
    </row>
    <row r="21" spans="1:8" ht="27.75" customHeight="1">
      <c r="A21" s="200"/>
      <c r="B21" s="25" t="s">
        <v>345</v>
      </c>
      <c r="C21" s="51" t="s">
        <v>338</v>
      </c>
      <c r="D21" s="77" t="s">
        <v>339</v>
      </c>
      <c r="E21" s="74"/>
      <c r="F21" s="81"/>
      <c r="G21" s="76">
        <v>0</v>
      </c>
      <c r="H21" s="82"/>
    </row>
    <row r="22" spans="1:8" ht="27.75" customHeight="1">
      <c r="A22" s="200"/>
      <c r="B22" s="178" t="s">
        <v>439</v>
      </c>
      <c r="C22" s="205" t="s">
        <v>341</v>
      </c>
      <c r="D22" s="83" t="s">
        <v>342</v>
      </c>
      <c r="E22" s="74"/>
      <c r="F22" s="81"/>
      <c r="G22" s="76">
        <v>40000</v>
      </c>
      <c r="H22" s="82"/>
    </row>
    <row r="23" spans="1:8" ht="27.75" customHeight="1">
      <c r="A23" s="200"/>
      <c r="B23" s="204"/>
      <c r="C23" s="206"/>
      <c r="D23" s="84" t="s">
        <v>343</v>
      </c>
      <c r="E23" s="78" t="s">
        <v>344</v>
      </c>
      <c r="F23" s="85">
        <v>0</v>
      </c>
      <c r="G23" s="80">
        <f>$F$23*6000</f>
        <v>0</v>
      </c>
      <c r="H23" s="82"/>
    </row>
    <row r="24" spans="1:8" ht="27.75" customHeight="1">
      <c r="A24" s="200"/>
      <c r="B24" s="179"/>
      <c r="C24" s="207"/>
      <c r="D24" s="84" t="s">
        <v>465</v>
      </c>
      <c r="E24" s="118"/>
      <c r="F24" s="132"/>
      <c r="G24" s="133"/>
      <c r="H24" s="82"/>
    </row>
    <row r="25" spans="1:8" ht="27.75" customHeight="1">
      <c r="A25" s="200"/>
      <c r="B25" s="178" t="s">
        <v>453</v>
      </c>
      <c r="C25" s="208" t="s">
        <v>454</v>
      </c>
      <c r="D25" s="84" t="s">
        <v>455</v>
      </c>
      <c r="E25" s="118"/>
      <c r="F25" s="132"/>
      <c r="G25" s="133"/>
      <c r="H25" s="82"/>
    </row>
    <row r="26" spans="1:8" ht="27.75" customHeight="1">
      <c r="A26" s="200"/>
      <c r="B26" s="179"/>
      <c r="C26" s="209"/>
      <c r="D26" s="84" t="s">
        <v>456</v>
      </c>
      <c r="E26" s="118"/>
      <c r="F26" s="132"/>
      <c r="G26" s="133"/>
      <c r="H26" s="82"/>
    </row>
    <row r="27" spans="1:8" ht="27.75" customHeight="1">
      <c r="A27" s="200"/>
      <c r="B27" s="19" t="s">
        <v>457</v>
      </c>
      <c r="C27" s="51" t="s">
        <v>346</v>
      </c>
      <c r="D27" s="77" t="s">
        <v>458</v>
      </c>
      <c r="E27" s="74"/>
      <c r="F27" s="75"/>
      <c r="G27" s="129" t="e">
        <f>SUM(G15:G26)*0.2</f>
        <v>#VALUE!</v>
      </c>
      <c r="H27" s="82"/>
    </row>
    <row r="28" spans="1:8" ht="33.75" customHeight="1">
      <c r="A28" s="200"/>
      <c r="B28" s="25" t="s">
        <v>459</v>
      </c>
      <c r="C28" s="130" t="s">
        <v>440</v>
      </c>
      <c r="D28" s="84" t="s">
        <v>441</v>
      </c>
      <c r="E28" s="74"/>
      <c r="F28" s="75"/>
      <c r="G28" s="76"/>
      <c r="H28" s="131" t="s">
        <v>442</v>
      </c>
    </row>
    <row r="29" spans="1:8" ht="27.75" customHeight="1">
      <c r="A29" s="201"/>
      <c r="B29" s="86" t="s">
        <v>347</v>
      </c>
      <c r="C29" s="87" t="s">
        <v>348</v>
      </c>
      <c r="D29" s="77" t="s">
        <v>460</v>
      </c>
      <c r="E29" s="74"/>
      <c r="F29" s="75"/>
      <c r="G29" s="76" t="e">
        <f>SUM(G15:G28)</f>
        <v>#VALUE!</v>
      </c>
      <c r="H29" s="24"/>
    </row>
    <row r="30" spans="1:8" ht="27.75" customHeight="1">
      <c r="A30" s="88" t="s">
        <v>349</v>
      </c>
      <c r="B30" s="86" t="s">
        <v>350</v>
      </c>
      <c r="C30" s="89" t="s">
        <v>349</v>
      </c>
      <c r="D30" s="77" t="s">
        <v>351</v>
      </c>
      <c r="E30" s="74"/>
      <c r="F30" s="75"/>
      <c r="G30" s="76" t="e">
        <f>ROUNDUP(G29*0.3,0)</f>
        <v>#VALUE!</v>
      </c>
      <c r="H30" s="90"/>
    </row>
    <row r="31" spans="1:8" ht="27.75" customHeight="1">
      <c r="A31" s="175" t="s">
        <v>352</v>
      </c>
      <c r="B31" s="176"/>
      <c r="C31" s="176"/>
      <c r="D31" s="62" t="s">
        <v>353</v>
      </c>
      <c r="E31" s="74"/>
      <c r="F31" s="75"/>
      <c r="G31" s="76" t="e">
        <f>G29+G30</f>
        <v>#VALUE!</v>
      </c>
      <c r="H31" s="24"/>
    </row>
    <row r="32" spans="1:8" ht="27.75" customHeight="1">
      <c r="A32" s="175" t="s">
        <v>354</v>
      </c>
      <c r="B32" s="176"/>
      <c r="C32" s="176"/>
      <c r="D32" s="91" t="s">
        <v>355</v>
      </c>
      <c r="E32" s="74"/>
      <c r="F32" s="75"/>
      <c r="G32" s="76" t="e">
        <f>ROUNDDOWN(G31*1.1,0)</f>
        <v>#VALUE!</v>
      </c>
      <c r="H32" s="24"/>
    </row>
    <row r="33" spans="1:8" ht="12.95" customHeight="1">
      <c r="D33" s="68"/>
      <c r="E33" s="68"/>
      <c r="F33" s="68"/>
      <c r="G33" s="69"/>
      <c r="H33" s="69"/>
    </row>
    <row r="34" spans="1:8" ht="30" customHeight="1">
      <c r="A34" s="70" t="s">
        <v>356</v>
      </c>
    </row>
    <row r="35" spans="1:8" ht="27.75" customHeight="1">
      <c r="A35" s="71" t="s">
        <v>1</v>
      </c>
      <c r="B35" s="202" t="s">
        <v>322</v>
      </c>
      <c r="C35" s="203"/>
      <c r="D35" s="128" t="s">
        <v>323</v>
      </c>
      <c r="E35" s="210" t="s">
        <v>324</v>
      </c>
      <c r="F35" s="211"/>
      <c r="G35" s="212"/>
      <c r="H35" s="72" t="s">
        <v>325</v>
      </c>
    </row>
    <row r="36" spans="1:8" ht="27.75" customHeight="1">
      <c r="A36" s="200" t="s">
        <v>326</v>
      </c>
      <c r="B36" s="25" t="s">
        <v>327</v>
      </c>
      <c r="C36" s="51" t="s">
        <v>330</v>
      </c>
      <c r="D36" s="77" t="s">
        <v>448</v>
      </c>
      <c r="E36" s="74"/>
      <c r="F36" s="75"/>
      <c r="G36" s="76">
        <v>60000</v>
      </c>
      <c r="H36" s="24"/>
    </row>
    <row r="37" spans="1:8" ht="27.75" customHeight="1">
      <c r="A37" s="200"/>
      <c r="B37" s="25" t="s">
        <v>329</v>
      </c>
      <c r="C37" s="51" t="s">
        <v>461</v>
      </c>
      <c r="D37" s="77" t="s">
        <v>462</v>
      </c>
      <c r="E37" s="74"/>
      <c r="F37" s="75"/>
      <c r="G37" s="76">
        <v>60000</v>
      </c>
      <c r="H37" s="24"/>
    </row>
    <row r="38" spans="1:8" ht="27.75" customHeight="1">
      <c r="A38" s="200"/>
      <c r="B38" s="25" t="s">
        <v>331</v>
      </c>
      <c r="C38" s="51" t="s">
        <v>463</v>
      </c>
      <c r="D38" s="77" t="s">
        <v>452</v>
      </c>
      <c r="E38" s="74"/>
      <c r="F38" s="75"/>
      <c r="G38" s="76">
        <v>156000</v>
      </c>
      <c r="H38" s="24"/>
    </row>
    <row r="39" spans="1:8" ht="27.75" customHeight="1">
      <c r="A39" s="200"/>
      <c r="B39" s="25" t="s">
        <v>334</v>
      </c>
      <c r="C39" s="51" t="s">
        <v>332</v>
      </c>
      <c r="D39" s="77" t="s">
        <v>333</v>
      </c>
      <c r="E39" s="74"/>
      <c r="F39" s="75"/>
      <c r="G39" s="76">
        <v>100000</v>
      </c>
      <c r="H39" s="24"/>
    </row>
    <row r="40" spans="1:8" ht="27.75" customHeight="1">
      <c r="A40" s="200"/>
      <c r="B40" s="25" t="s">
        <v>337</v>
      </c>
      <c r="C40" s="51" t="s">
        <v>335</v>
      </c>
      <c r="D40" s="73" t="s">
        <v>336</v>
      </c>
      <c r="E40" s="78" t="s">
        <v>133</v>
      </c>
      <c r="F40" s="79" t="str">
        <f>'山大様式4-6_治験薬管理費ポイント表－製販後臨床試験・医薬品'!$Q$15</f>
        <v/>
      </c>
      <c r="G40" s="80" t="e">
        <f>$F$20*1000</f>
        <v>#VALUE!</v>
      </c>
      <c r="H40" s="24"/>
    </row>
    <row r="41" spans="1:8" ht="27.75" customHeight="1">
      <c r="A41" s="200"/>
      <c r="B41" s="25" t="s">
        <v>340</v>
      </c>
      <c r="C41" s="51" t="s">
        <v>338</v>
      </c>
      <c r="D41" s="77" t="s">
        <v>339</v>
      </c>
      <c r="E41" s="74"/>
      <c r="F41" s="75"/>
      <c r="G41" s="76">
        <v>0</v>
      </c>
      <c r="H41" s="82"/>
    </row>
    <row r="42" spans="1:8" ht="27.75" customHeight="1">
      <c r="A42" s="200"/>
      <c r="B42" s="178" t="s">
        <v>345</v>
      </c>
      <c r="C42" s="205" t="s">
        <v>341</v>
      </c>
      <c r="D42" s="83" t="s">
        <v>342</v>
      </c>
      <c r="E42" s="74"/>
      <c r="F42" s="75"/>
      <c r="G42" s="76">
        <v>40000</v>
      </c>
      <c r="H42" s="82"/>
    </row>
    <row r="43" spans="1:8" ht="27.75" customHeight="1">
      <c r="A43" s="200"/>
      <c r="B43" s="179"/>
      <c r="C43" s="207"/>
      <c r="D43" s="83" t="s">
        <v>465</v>
      </c>
      <c r="E43" s="74"/>
      <c r="F43" s="75"/>
      <c r="G43" s="76"/>
      <c r="H43" s="82"/>
    </row>
    <row r="44" spans="1:8" ht="27.75" customHeight="1">
      <c r="A44" s="200"/>
      <c r="B44" s="25" t="s">
        <v>439</v>
      </c>
      <c r="C44" s="51" t="s">
        <v>346</v>
      </c>
      <c r="D44" s="77" t="s">
        <v>464</v>
      </c>
      <c r="E44" s="74"/>
      <c r="F44" s="75"/>
      <c r="G44" s="76" t="e">
        <f>SUM(G36:G43)*0.2</f>
        <v>#VALUE!</v>
      </c>
      <c r="H44" s="82"/>
    </row>
    <row r="45" spans="1:8" ht="27.75" customHeight="1">
      <c r="A45" s="201"/>
      <c r="B45" s="86" t="s">
        <v>347</v>
      </c>
      <c r="C45" s="87" t="s">
        <v>348</v>
      </c>
      <c r="D45" s="77" t="s">
        <v>443</v>
      </c>
      <c r="E45" s="74"/>
      <c r="F45" s="75"/>
      <c r="G45" s="76" t="e">
        <f>SUM(G36:G44)</f>
        <v>#VALUE!</v>
      </c>
      <c r="H45" s="24"/>
    </row>
    <row r="46" spans="1:8" ht="27.75" customHeight="1">
      <c r="A46" s="88" t="s">
        <v>349</v>
      </c>
      <c r="B46" s="86" t="s">
        <v>350</v>
      </c>
      <c r="C46" s="89" t="s">
        <v>349</v>
      </c>
      <c r="D46" s="77" t="s">
        <v>351</v>
      </c>
      <c r="E46" s="74"/>
      <c r="F46" s="75"/>
      <c r="G46" s="76" t="e">
        <f>ROUNDUP(G45*0.3,0)</f>
        <v>#VALUE!</v>
      </c>
      <c r="H46" s="90"/>
    </row>
    <row r="47" spans="1:8" ht="27.75" customHeight="1">
      <c r="A47" s="175" t="s">
        <v>352</v>
      </c>
      <c r="B47" s="176"/>
      <c r="C47" s="176"/>
      <c r="D47" s="62" t="s">
        <v>353</v>
      </c>
      <c r="E47" s="74"/>
      <c r="F47" s="75"/>
      <c r="G47" s="76" t="e">
        <f>SUM(G45:G46)</f>
        <v>#VALUE!</v>
      </c>
      <c r="H47" s="24"/>
    </row>
    <row r="48" spans="1:8" ht="27.75" customHeight="1">
      <c r="A48" s="175" t="s">
        <v>354</v>
      </c>
      <c r="B48" s="176"/>
      <c r="C48" s="176"/>
      <c r="D48" s="91" t="s">
        <v>360</v>
      </c>
      <c r="E48" s="74"/>
      <c r="F48" s="75"/>
      <c r="G48" s="76" t="e">
        <f>ROUNDDOWN(G47*1.1,0)</f>
        <v>#VALUE!</v>
      </c>
      <c r="H48" s="24"/>
    </row>
    <row r="49" spans="1:1">
      <c r="A49" s="34" t="s">
        <v>361</v>
      </c>
    </row>
  </sheetData>
  <mergeCells count="28">
    <mergeCell ref="A8:C8"/>
    <mergeCell ref="D8:H8"/>
    <mergeCell ref="A4:H4"/>
    <mergeCell ref="A6:C6"/>
    <mergeCell ref="D6:H6"/>
    <mergeCell ref="A7:C7"/>
    <mergeCell ref="E7:G7"/>
    <mergeCell ref="G5:H5"/>
    <mergeCell ref="E35:G35"/>
    <mergeCell ref="A36:A45"/>
    <mergeCell ref="A9:C9"/>
    <mergeCell ref="D9:H9"/>
    <mergeCell ref="A10:C10"/>
    <mergeCell ref="A11:C11"/>
    <mergeCell ref="B14:C14"/>
    <mergeCell ref="E14:G14"/>
    <mergeCell ref="A48:C48"/>
    <mergeCell ref="A47:C47"/>
    <mergeCell ref="A31:C31"/>
    <mergeCell ref="A15:A29"/>
    <mergeCell ref="A32:C32"/>
    <mergeCell ref="B35:C35"/>
    <mergeCell ref="B22:B24"/>
    <mergeCell ref="C22:C24"/>
    <mergeCell ref="B25:B26"/>
    <mergeCell ref="C25:C26"/>
    <mergeCell ref="B42:B43"/>
    <mergeCell ref="C42:C43"/>
  </mergeCells>
  <phoneticPr fontId="3"/>
  <printOptions horizontalCentered="1"/>
  <pageMargins left="0.70866141732283472" right="0.70866141732283472" top="0.74803149606299213" bottom="0.74803149606299213" header="0.31496062992125984" footer="0.31496062992125984"/>
  <pageSetup paperSize="9" scale="58"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6"/>
  <sheetViews>
    <sheetView view="pageBreakPreview" topLeftCell="A7" zoomScaleNormal="100" zoomScaleSheetLayoutView="100" workbookViewId="0">
      <selection activeCell="F7" sqref="F7"/>
    </sheetView>
  </sheetViews>
  <sheetFormatPr defaultRowHeight="15.75"/>
  <cols>
    <col min="1" max="2" width="3.125" style="34" customWidth="1"/>
    <col min="3" max="3" width="17.5" style="34" customWidth="1"/>
    <col min="4" max="4" width="43.75" style="34" customWidth="1"/>
    <col min="5" max="6" width="3.75" style="34" customWidth="1"/>
    <col min="7" max="7" width="13.75" style="34" customWidth="1"/>
    <col min="8" max="8" width="18.75" style="34" customWidth="1"/>
    <col min="9" max="256" width="9" style="34"/>
    <col min="257" max="258" width="3.125" style="34" customWidth="1"/>
    <col min="259" max="259" width="17.5" style="34" customWidth="1"/>
    <col min="260" max="260" width="43.75" style="34" customWidth="1"/>
    <col min="261" max="262" width="3.75" style="34" customWidth="1"/>
    <col min="263" max="263" width="13.75" style="34" customWidth="1"/>
    <col min="264" max="264" width="18.75" style="34" customWidth="1"/>
    <col min="265" max="512" width="9" style="34"/>
    <col min="513" max="514" width="3.125" style="34" customWidth="1"/>
    <col min="515" max="515" width="17.5" style="34" customWidth="1"/>
    <col min="516" max="516" width="43.75" style="34" customWidth="1"/>
    <col min="517" max="518" width="3.75" style="34" customWidth="1"/>
    <col min="519" max="519" width="13.75" style="34" customWidth="1"/>
    <col min="520" max="520" width="18.75" style="34" customWidth="1"/>
    <col min="521" max="768" width="9" style="34"/>
    <col min="769" max="770" width="3.125" style="34" customWidth="1"/>
    <col min="771" max="771" width="17.5" style="34" customWidth="1"/>
    <col min="772" max="772" width="43.75" style="34" customWidth="1"/>
    <col min="773" max="774" width="3.75" style="34" customWidth="1"/>
    <col min="775" max="775" width="13.75" style="34" customWidth="1"/>
    <col min="776" max="776" width="18.75" style="34" customWidth="1"/>
    <col min="777" max="1024" width="9" style="34"/>
    <col min="1025" max="1026" width="3.125" style="34" customWidth="1"/>
    <col min="1027" max="1027" width="17.5" style="34" customWidth="1"/>
    <col min="1028" max="1028" width="43.75" style="34" customWidth="1"/>
    <col min="1029" max="1030" width="3.75" style="34" customWidth="1"/>
    <col min="1031" max="1031" width="13.75" style="34" customWidth="1"/>
    <col min="1032" max="1032" width="18.75" style="34" customWidth="1"/>
    <col min="1033" max="1280" width="9" style="34"/>
    <col min="1281" max="1282" width="3.125" style="34" customWidth="1"/>
    <col min="1283" max="1283" width="17.5" style="34" customWidth="1"/>
    <col min="1284" max="1284" width="43.75" style="34" customWidth="1"/>
    <col min="1285" max="1286" width="3.75" style="34" customWidth="1"/>
    <col min="1287" max="1287" width="13.75" style="34" customWidth="1"/>
    <col min="1288" max="1288" width="18.75" style="34" customWidth="1"/>
    <col min="1289" max="1536" width="9" style="34"/>
    <col min="1537" max="1538" width="3.125" style="34" customWidth="1"/>
    <col min="1539" max="1539" width="17.5" style="34" customWidth="1"/>
    <col min="1540" max="1540" width="43.75" style="34" customWidth="1"/>
    <col min="1541" max="1542" width="3.75" style="34" customWidth="1"/>
    <col min="1543" max="1543" width="13.75" style="34" customWidth="1"/>
    <col min="1544" max="1544" width="18.75" style="34" customWidth="1"/>
    <col min="1545" max="1792" width="9" style="34"/>
    <col min="1793" max="1794" width="3.125" style="34" customWidth="1"/>
    <col min="1795" max="1795" width="17.5" style="34" customWidth="1"/>
    <col min="1796" max="1796" width="43.75" style="34" customWidth="1"/>
    <col min="1797" max="1798" width="3.75" style="34" customWidth="1"/>
    <col min="1799" max="1799" width="13.75" style="34" customWidth="1"/>
    <col min="1800" max="1800" width="18.75" style="34" customWidth="1"/>
    <col min="1801" max="2048" width="9" style="34"/>
    <col min="2049" max="2050" width="3.125" style="34" customWidth="1"/>
    <col min="2051" max="2051" width="17.5" style="34" customWidth="1"/>
    <col min="2052" max="2052" width="43.75" style="34" customWidth="1"/>
    <col min="2053" max="2054" width="3.75" style="34" customWidth="1"/>
    <col min="2055" max="2055" width="13.75" style="34" customWidth="1"/>
    <col min="2056" max="2056" width="18.75" style="34" customWidth="1"/>
    <col min="2057" max="2304" width="9" style="34"/>
    <col min="2305" max="2306" width="3.125" style="34" customWidth="1"/>
    <col min="2307" max="2307" width="17.5" style="34" customWidth="1"/>
    <col min="2308" max="2308" width="43.75" style="34" customWidth="1"/>
    <col min="2309" max="2310" width="3.75" style="34" customWidth="1"/>
    <col min="2311" max="2311" width="13.75" style="34" customWidth="1"/>
    <col min="2312" max="2312" width="18.75" style="34" customWidth="1"/>
    <col min="2313" max="2560" width="9" style="34"/>
    <col min="2561" max="2562" width="3.125" style="34" customWidth="1"/>
    <col min="2563" max="2563" width="17.5" style="34" customWidth="1"/>
    <col min="2564" max="2564" width="43.75" style="34" customWidth="1"/>
    <col min="2565" max="2566" width="3.75" style="34" customWidth="1"/>
    <col min="2567" max="2567" width="13.75" style="34" customWidth="1"/>
    <col min="2568" max="2568" width="18.75" style="34" customWidth="1"/>
    <col min="2569" max="2816" width="9" style="34"/>
    <col min="2817" max="2818" width="3.125" style="34" customWidth="1"/>
    <col min="2819" max="2819" width="17.5" style="34" customWidth="1"/>
    <col min="2820" max="2820" width="43.75" style="34" customWidth="1"/>
    <col min="2821" max="2822" width="3.75" style="34" customWidth="1"/>
    <col min="2823" max="2823" width="13.75" style="34" customWidth="1"/>
    <col min="2824" max="2824" width="18.75" style="34" customWidth="1"/>
    <col min="2825" max="3072" width="9" style="34"/>
    <col min="3073" max="3074" width="3.125" style="34" customWidth="1"/>
    <col min="3075" max="3075" width="17.5" style="34" customWidth="1"/>
    <col min="3076" max="3076" width="43.75" style="34" customWidth="1"/>
    <col min="3077" max="3078" width="3.75" style="34" customWidth="1"/>
    <col min="3079" max="3079" width="13.75" style="34" customWidth="1"/>
    <col min="3080" max="3080" width="18.75" style="34" customWidth="1"/>
    <col min="3081" max="3328" width="9" style="34"/>
    <col min="3329" max="3330" width="3.125" style="34" customWidth="1"/>
    <col min="3331" max="3331" width="17.5" style="34" customWidth="1"/>
    <col min="3332" max="3332" width="43.75" style="34" customWidth="1"/>
    <col min="3333" max="3334" width="3.75" style="34" customWidth="1"/>
    <col min="3335" max="3335" width="13.75" style="34" customWidth="1"/>
    <col min="3336" max="3336" width="18.75" style="34" customWidth="1"/>
    <col min="3337" max="3584" width="9" style="34"/>
    <col min="3585" max="3586" width="3.125" style="34" customWidth="1"/>
    <col min="3587" max="3587" width="17.5" style="34" customWidth="1"/>
    <col min="3588" max="3588" width="43.75" style="34" customWidth="1"/>
    <col min="3589" max="3590" width="3.75" style="34" customWidth="1"/>
    <col min="3591" max="3591" width="13.75" style="34" customWidth="1"/>
    <col min="3592" max="3592" width="18.75" style="34" customWidth="1"/>
    <col min="3593" max="3840" width="9" style="34"/>
    <col min="3841" max="3842" width="3.125" style="34" customWidth="1"/>
    <col min="3843" max="3843" width="17.5" style="34" customWidth="1"/>
    <col min="3844" max="3844" width="43.75" style="34" customWidth="1"/>
    <col min="3845" max="3846" width="3.75" style="34" customWidth="1"/>
    <col min="3847" max="3847" width="13.75" style="34" customWidth="1"/>
    <col min="3848" max="3848" width="18.75" style="34" customWidth="1"/>
    <col min="3849" max="4096" width="9" style="34"/>
    <col min="4097" max="4098" width="3.125" style="34" customWidth="1"/>
    <col min="4099" max="4099" width="17.5" style="34" customWidth="1"/>
    <col min="4100" max="4100" width="43.75" style="34" customWidth="1"/>
    <col min="4101" max="4102" width="3.75" style="34" customWidth="1"/>
    <col min="4103" max="4103" width="13.75" style="34" customWidth="1"/>
    <col min="4104" max="4104" width="18.75" style="34" customWidth="1"/>
    <col min="4105" max="4352" width="9" style="34"/>
    <col min="4353" max="4354" width="3.125" style="34" customWidth="1"/>
    <col min="4355" max="4355" width="17.5" style="34" customWidth="1"/>
    <col min="4356" max="4356" width="43.75" style="34" customWidth="1"/>
    <col min="4357" max="4358" width="3.75" style="34" customWidth="1"/>
    <col min="4359" max="4359" width="13.75" style="34" customWidth="1"/>
    <col min="4360" max="4360" width="18.75" style="34" customWidth="1"/>
    <col min="4361" max="4608" width="9" style="34"/>
    <col min="4609" max="4610" width="3.125" style="34" customWidth="1"/>
    <col min="4611" max="4611" width="17.5" style="34" customWidth="1"/>
    <col min="4612" max="4612" width="43.75" style="34" customWidth="1"/>
    <col min="4613" max="4614" width="3.75" style="34" customWidth="1"/>
    <col min="4615" max="4615" width="13.75" style="34" customWidth="1"/>
    <col min="4616" max="4616" width="18.75" style="34" customWidth="1"/>
    <col min="4617" max="4864" width="9" style="34"/>
    <col min="4865" max="4866" width="3.125" style="34" customWidth="1"/>
    <col min="4867" max="4867" width="17.5" style="34" customWidth="1"/>
    <col min="4868" max="4868" width="43.75" style="34" customWidth="1"/>
    <col min="4869" max="4870" width="3.75" style="34" customWidth="1"/>
    <col min="4871" max="4871" width="13.75" style="34" customWidth="1"/>
    <col min="4872" max="4872" width="18.75" style="34" customWidth="1"/>
    <col min="4873" max="5120" width="9" style="34"/>
    <col min="5121" max="5122" width="3.125" style="34" customWidth="1"/>
    <col min="5123" max="5123" width="17.5" style="34" customWidth="1"/>
    <col min="5124" max="5124" width="43.75" style="34" customWidth="1"/>
    <col min="5125" max="5126" width="3.75" style="34" customWidth="1"/>
    <col min="5127" max="5127" width="13.75" style="34" customWidth="1"/>
    <col min="5128" max="5128" width="18.75" style="34" customWidth="1"/>
    <col min="5129" max="5376" width="9" style="34"/>
    <col min="5377" max="5378" width="3.125" style="34" customWidth="1"/>
    <col min="5379" max="5379" width="17.5" style="34" customWidth="1"/>
    <col min="5380" max="5380" width="43.75" style="34" customWidth="1"/>
    <col min="5381" max="5382" width="3.75" style="34" customWidth="1"/>
    <col min="5383" max="5383" width="13.75" style="34" customWidth="1"/>
    <col min="5384" max="5384" width="18.75" style="34" customWidth="1"/>
    <col min="5385" max="5632" width="9" style="34"/>
    <col min="5633" max="5634" width="3.125" style="34" customWidth="1"/>
    <col min="5635" max="5635" width="17.5" style="34" customWidth="1"/>
    <col min="5636" max="5636" width="43.75" style="34" customWidth="1"/>
    <col min="5637" max="5638" width="3.75" style="34" customWidth="1"/>
    <col min="5639" max="5639" width="13.75" style="34" customWidth="1"/>
    <col min="5640" max="5640" width="18.75" style="34" customWidth="1"/>
    <col min="5641" max="5888" width="9" style="34"/>
    <col min="5889" max="5890" width="3.125" style="34" customWidth="1"/>
    <col min="5891" max="5891" width="17.5" style="34" customWidth="1"/>
    <col min="5892" max="5892" width="43.75" style="34" customWidth="1"/>
    <col min="5893" max="5894" width="3.75" style="34" customWidth="1"/>
    <col min="5895" max="5895" width="13.75" style="34" customWidth="1"/>
    <col min="5896" max="5896" width="18.75" style="34" customWidth="1"/>
    <col min="5897" max="6144" width="9" style="34"/>
    <col min="6145" max="6146" width="3.125" style="34" customWidth="1"/>
    <col min="6147" max="6147" width="17.5" style="34" customWidth="1"/>
    <col min="6148" max="6148" width="43.75" style="34" customWidth="1"/>
    <col min="6149" max="6150" width="3.75" style="34" customWidth="1"/>
    <col min="6151" max="6151" width="13.75" style="34" customWidth="1"/>
    <col min="6152" max="6152" width="18.75" style="34" customWidth="1"/>
    <col min="6153" max="6400" width="9" style="34"/>
    <col min="6401" max="6402" width="3.125" style="34" customWidth="1"/>
    <col min="6403" max="6403" width="17.5" style="34" customWidth="1"/>
    <col min="6404" max="6404" width="43.75" style="34" customWidth="1"/>
    <col min="6405" max="6406" width="3.75" style="34" customWidth="1"/>
    <col min="6407" max="6407" width="13.75" style="34" customWidth="1"/>
    <col min="6408" max="6408" width="18.75" style="34" customWidth="1"/>
    <col min="6409" max="6656" width="9" style="34"/>
    <col min="6657" max="6658" width="3.125" style="34" customWidth="1"/>
    <col min="6659" max="6659" width="17.5" style="34" customWidth="1"/>
    <col min="6660" max="6660" width="43.75" style="34" customWidth="1"/>
    <col min="6661" max="6662" width="3.75" style="34" customWidth="1"/>
    <col min="6663" max="6663" width="13.75" style="34" customWidth="1"/>
    <col min="6664" max="6664" width="18.75" style="34" customWidth="1"/>
    <col min="6665" max="6912" width="9" style="34"/>
    <col min="6913" max="6914" width="3.125" style="34" customWidth="1"/>
    <col min="6915" max="6915" width="17.5" style="34" customWidth="1"/>
    <col min="6916" max="6916" width="43.75" style="34" customWidth="1"/>
    <col min="6917" max="6918" width="3.75" style="34" customWidth="1"/>
    <col min="6919" max="6919" width="13.75" style="34" customWidth="1"/>
    <col min="6920" max="6920" width="18.75" style="34" customWidth="1"/>
    <col min="6921" max="7168" width="9" style="34"/>
    <col min="7169" max="7170" width="3.125" style="34" customWidth="1"/>
    <col min="7171" max="7171" width="17.5" style="34" customWidth="1"/>
    <col min="7172" max="7172" width="43.75" style="34" customWidth="1"/>
    <col min="7173" max="7174" width="3.75" style="34" customWidth="1"/>
    <col min="7175" max="7175" width="13.75" style="34" customWidth="1"/>
    <col min="7176" max="7176" width="18.75" style="34" customWidth="1"/>
    <col min="7177" max="7424" width="9" style="34"/>
    <col min="7425" max="7426" width="3.125" style="34" customWidth="1"/>
    <col min="7427" max="7427" width="17.5" style="34" customWidth="1"/>
    <col min="7428" max="7428" width="43.75" style="34" customWidth="1"/>
    <col min="7429" max="7430" width="3.75" style="34" customWidth="1"/>
    <col min="7431" max="7431" width="13.75" style="34" customWidth="1"/>
    <col min="7432" max="7432" width="18.75" style="34" customWidth="1"/>
    <col min="7433" max="7680" width="9" style="34"/>
    <col min="7681" max="7682" width="3.125" style="34" customWidth="1"/>
    <col min="7683" max="7683" width="17.5" style="34" customWidth="1"/>
    <col min="7684" max="7684" width="43.75" style="34" customWidth="1"/>
    <col min="7685" max="7686" width="3.75" style="34" customWidth="1"/>
    <col min="7687" max="7687" width="13.75" style="34" customWidth="1"/>
    <col min="7688" max="7688" width="18.75" style="34" customWidth="1"/>
    <col min="7689" max="7936" width="9" style="34"/>
    <col min="7937" max="7938" width="3.125" style="34" customWidth="1"/>
    <col min="7939" max="7939" width="17.5" style="34" customWidth="1"/>
    <col min="7940" max="7940" width="43.75" style="34" customWidth="1"/>
    <col min="7941" max="7942" width="3.75" style="34" customWidth="1"/>
    <col min="7943" max="7943" width="13.75" style="34" customWidth="1"/>
    <col min="7944" max="7944" width="18.75" style="34" customWidth="1"/>
    <col min="7945" max="8192" width="9" style="34"/>
    <col min="8193" max="8194" width="3.125" style="34" customWidth="1"/>
    <col min="8195" max="8195" width="17.5" style="34" customWidth="1"/>
    <col min="8196" max="8196" width="43.75" style="34" customWidth="1"/>
    <col min="8197" max="8198" width="3.75" style="34" customWidth="1"/>
    <col min="8199" max="8199" width="13.75" style="34" customWidth="1"/>
    <col min="8200" max="8200" width="18.75" style="34" customWidth="1"/>
    <col min="8201" max="8448" width="9" style="34"/>
    <col min="8449" max="8450" width="3.125" style="34" customWidth="1"/>
    <col min="8451" max="8451" width="17.5" style="34" customWidth="1"/>
    <col min="8452" max="8452" width="43.75" style="34" customWidth="1"/>
    <col min="8453" max="8454" width="3.75" style="34" customWidth="1"/>
    <col min="8455" max="8455" width="13.75" style="34" customWidth="1"/>
    <col min="8456" max="8456" width="18.75" style="34" customWidth="1"/>
    <col min="8457" max="8704" width="9" style="34"/>
    <col min="8705" max="8706" width="3.125" style="34" customWidth="1"/>
    <col min="8707" max="8707" width="17.5" style="34" customWidth="1"/>
    <col min="8708" max="8708" width="43.75" style="34" customWidth="1"/>
    <col min="8709" max="8710" width="3.75" style="34" customWidth="1"/>
    <col min="8711" max="8711" width="13.75" style="34" customWidth="1"/>
    <col min="8712" max="8712" width="18.75" style="34" customWidth="1"/>
    <col min="8713" max="8960" width="9" style="34"/>
    <col min="8961" max="8962" width="3.125" style="34" customWidth="1"/>
    <col min="8963" max="8963" width="17.5" style="34" customWidth="1"/>
    <col min="8964" max="8964" width="43.75" style="34" customWidth="1"/>
    <col min="8965" max="8966" width="3.75" style="34" customWidth="1"/>
    <col min="8967" max="8967" width="13.75" style="34" customWidth="1"/>
    <col min="8968" max="8968" width="18.75" style="34" customWidth="1"/>
    <col min="8969" max="9216" width="9" style="34"/>
    <col min="9217" max="9218" width="3.125" style="34" customWidth="1"/>
    <col min="9219" max="9219" width="17.5" style="34" customWidth="1"/>
    <col min="9220" max="9220" width="43.75" style="34" customWidth="1"/>
    <col min="9221" max="9222" width="3.75" style="34" customWidth="1"/>
    <col min="9223" max="9223" width="13.75" style="34" customWidth="1"/>
    <col min="9224" max="9224" width="18.75" style="34" customWidth="1"/>
    <col min="9225" max="9472" width="9" style="34"/>
    <col min="9473" max="9474" width="3.125" style="34" customWidth="1"/>
    <col min="9475" max="9475" width="17.5" style="34" customWidth="1"/>
    <col min="9476" max="9476" width="43.75" style="34" customWidth="1"/>
    <col min="9477" max="9478" width="3.75" style="34" customWidth="1"/>
    <col min="9479" max="9479" width="13.75" style="34" customWidth="1"/>
    <col min="9480" max="9480" width="18.75" style="34" customWidth="1"/>
    <col min="9481" max="9728" width="9" style="34"/>
    <col min="9729" max="9730" width="3.125" style="34" customWidth="1"/>
    <col min="9731" max="9731" width="17.5" style="34" customWidth="1"/>
    <col min="9732" max="9732" width="43.75" style="34" customWidth="1"/>
    <col min="9733" max="9734" width="3.75" style="34" customWidth="1"/>
    <col min="9735" max="9735" width="13.75" style="34" customWidth="1"/>
    <col min="9736" max="9736" width="18.75" style="34" customWidth="1"/>
    <col min="9737" max="9984" width="9" style="34"/>
    <col min="9985" max="9986" width="3.125" style="34" customWidth="1"/>
    <col min="9987" max="9987" width="17.5" style="34" customWidth="1"/>
    <col min="9988" max="9988" width="43.75" style="34" customWidth="1"/>
    <col min="9989" max="9990" width="3.75" style="34" customWidth="1"/>
    <col min="9991" max="9991" width="13.75" style="34" customWidth="1"/>
    <col min="9992" max="9992" width="18.75" style="34" customWidth="1"/>
    <col min="9993" max="10240" width="9" style="34"/>
    <col min="10241" max="10242" width="3.125" style="34" customWidth="1"/>
    <col min="10243" max="10243" width="17.5" style="34" customWidth="1"/>
    <col min="10244" max="10244" width="43.75" style="34" customWidth="1"/>
    <col min="10245" max="10246" width="3.75" style="34" customWidth="1"/>
    <col min="10247" max="10247" width="13.75" style="34" customWidth="1"/>
    <col min="10248" max="10248" width="18.75" style="34" customWidth="1"/>
    <col min="10249" max="10496" width="9" style="34"/>
    <col min="10497" max="10498" width="3.125" style="34" customWidth="1"/>
    <col min="10499" max="10499" width="17.5" style="34" customWidth="1"/>
    <col min="10500" max="10500" width="43.75" style="34" customWidth="1"/>
    <col min="10501" max="10502" width="3.75" style="34" customWidth="1"/>
    <col min="10503" max="10503" width="13.75" style="34" customWidth="1"/>
    <col min="10504" max="10504" width="18.75" style="34" customWidth="1"/>
    <col min="10505" max="10752" width="9" style="34"/>
    <col min="10753" max="10754" width="3.125" style="34" customWidth="1"/>
    <col min="10755" max="10755" width="17.5" style="34" customWidth="1"/>
    <col min="10756" max="10756" width="43.75" style="34" customWidth="1"/>
    <col min="10757" max="10758" width="3.75" style="34" customWidth="1"/>
    <col min="10759" max="10759" width="13.75" style="34" customWidth="1"/>
    <col min="10760" max="10760" width="18.75" style="34" customWidth="1"/>
    <col min="10761" max="11008" width="9" style="34"/>
    <col min="11009" max="11010" width="3.125" style="34" customWidth="1"/>
    <col min="11011" max="11011" width="17.5" style="34" customWidth="1"/>
    <col min="11012" max="11012" width="43.75" style="34" customWidth="1"/>
    <col min="11013" max="11014" width="3.75" style="34" customWidth="1"/>
    <col min="11015" max="11015" width="13.75" style="34" customWidth="1"/>
    <col min="11016" max="11016" width="18.75" style="34" customWidth="1"/>
    <col min="11017" max="11264" width="9" style="34"/>
    <col min="11265" max="11266" width="3.125" style="34" customWidth="1"/>
    <col min="11267" max="11267" width="17.5" style="34" customWidth="1"/>
    <col min="11268" max="11268" width="43.75" style="34" customWidth="1"/>
    <col min="11269" max="11270" width="3.75" style="34" customWidth="1"/>
    <col min="11271" max="11271" width="13.75" style="34" customWidth="1"/>
    <col min="11272" max="11272" width="18.75" style="34" customWidth="1"/>
    <col min="11273" max="11520" width="9" style="34"/>
    <col min="11521" max="11522" width="3.125" style="34" customWidth="1"/>
    <col min="11523" max="11523" width="17.5" style="34" customWidth="1"/>
    <col min="11524" max="11524" width="43.75" style="34" customWidth="1"/>
    <col min="11525" max="11526" width="3.75" style="34" customWidth="1"/>
    <col min="11527" max="11527" width="13.75" style="34" customWidth="1"/>
    <col min="11528" max="11528" width="18.75" style="34" customWidth="1"/>
    <col min="11529" max="11776" width="9" style="34"/>
    <col min="11777" max="11778" width="3.125" style="34" customWidth="1"/>
    <col min="11779" max="11779" width="17.5" style="34" customWidth="1"/>
    <col min="11780" max="11780" width="43.75" style="34" customWidth="1"/>
    <col min="11781" max="11782" width="3.75" style="34" customWidth="1"/>
    <col min="11783" max="11783" width="13.75" style="34" customWidth="1"/>
    <col min="11784" max="11784" width="18.75" style="34" customWidth="1"/>
    <col min="11785" max="12032" width="9" style="34"/>
    <col min="12033" max="12034" width="3.125" style="34" customWidth="1"/>
    <col min="12035" max="12035" width="17.5" style="34" customWidth="1"/>
    <col min="12036" max="12036" width="43.75" style="34" customWidth="1"/>
    <col min="12037" max="12038" width="3.75" style="34" customWidth="1"/>
    <col min="12039" max="12039" width="13.75" style="34" customWidth="1"/>
    <col min="12040" max="12040" width="18.75" style="34" customWidth="1"/>
    <col min="12041" max="12288" width="9" style="34"/>
    <col min="12289" max="12290" width="3.125" style="34" customWidth="1"/>
    <col min="12291" max="12291" width="17.5" style="34" customWidth="1"/>
    <col min="12292" max="12292" width="43.75" style="34" customWidth="1"/>
    <col min="12293" max="12294" width="3.75" style="34" customWidth="1"/>
    <col min="12295" max="12295" width="13.75" style="34" customWidth="1"/>
    <col min="12296" max="12296" width="18.75" style="34" customWidth="1"/>
    <col min="12297" max="12544" width="9" style="34"/>
    <col min="12545" max="12546" width="3.125" style="34" customWidth="1"/>
    <col min="12547" max="12547" width="17.5" style="34" customWidth="1"/>
    <col min="12548" max="12548" width="43.75" style="34" customWidth="1"/>
    <col min="12549" max="12550" width="3.75" style="34" customWidth="1"/>
    <col min="12551" max="12551" width="13.75" style="34" customWidth="1"/>
    <col min="12552" max="12552" width="18.75" style="34" customWidth="1"/>
    <col min="12553" max="12800" width="9" style="34"/>
    <col min="12801" max="12802" width="3.125" style="34" customWidth="1"/>
    <col min="12803" max="12803" width="17.5" style="34" customWidth="1"/>
    <col min="12804" max="12804" width="43.75" style="34" customWidth="1"/>
    <col min="12805" max="12806" width="3.75" style="34" customWidth="1"/>
    <col min="12807" max="12807" width="13.75" style="34" customWidth="1"/>
    <col min="12808" max="12808" width="18.75" style="34" customWidth="1"/>
    <col min="12809" max="13056" width="9" style="34"/>
    <col min="13057" max="13058" width="3.125" style="34" customWidth="1"/>
    <col min="13059" max="13059" width="17.5" style="34" customWidth="1"/>
    <col min="13060" max="13060" width="43.75" style="34" customWidth="1"/>
    <col min="13061" max="13062" width="3.75" style="34" customWidth="1"/>
    <col min="13063" max="13063" width="13.75" style="34" customWidth="1"/>
    <col min="13064" max="13064" width="18.75" style="34" customWidth="1"/>
    <col min="13065" max="13312" width="9" style="34"/>
    <col min="13313" max="13314" width="3.125" style="34" customWidth="1"/>
    <col min="13315" max="13315" width="17.5" style="34" customWidth="1"/>
    <col min="13316" max="13316" width="43.75" style="34" customWidth="1"/>
    <col min="13317" max="13318" width="3.75" style="34" customWidth="1"/>
    <col min="13319" max="13319" width="13.75" style="34" customWidth="1"/>
    <col min="13320" max="13320" width="18.75" style="34" customWidth="1"/>
    <col min="13321" max="13568" width="9" style="34"/>
    <col min="13569" max="13570" width="3.125" style="34" customWidth="1"/>
    <col min="13571" max="13571" width="17.5" style="34" customWidth="1"/>
    <col min="13572" max="13572" width="43.75" style="34" customWidth="1"/>
    <col min="13573" max="13574" width="3.75" style="34" customWidth="1"/>
    <col min="13575" max="13575" width="13.75" style="34" customWidth="1"/>
    <col min="13576" max="13576" width="18.75" style="34" customWidth="1"/>
    <col min="13577" max="13824" width="9" style="34"/>
    <col min="13825" max="13826" width="3.125" style="34" customWidth="1"/>
    <col min="13827" max="13827" width="17.5" style="34" customWidth="1"/>
    <col min="13828" max="13828" width="43.75" style="34" customWidth="1"/>
    <col min="13829" max="13830" width="3.75" style="34" customWidth="1"/>
    <col min="13831" max="13831" width="13.75" style="34" customWidth="1"/>
    <col min="13832" max="13832" width="18.75" style="34" customWidth="1"/>
    <col min="13833" max="14080" width="9" style="34"/>
    <col min="14081" max="14082" width="3.125" style="34" customWidth="1"/>
    <col min="14083" max="14083" width="17.5" style="34" customWidth="1"/>
    <col min="14084" max="14084" width="43.75" style="34" customWidth="1"/>
    <col min="14085" max="14086" width="3.75" style="34" customWidth="1"/>
    <col min="14087" max="14087" width="13.75" style="34" customWidth="1"/>
    <col min="14088" max="14088" width="18.75" style="34" customWidth="1"/>
    <col min="14089" max="14336" width="9" style="34"/>
    <col min="14337" max="14338" width="3.125" style="34" customWidth="1"/>
    <col min="14339" max="14339" width="17.5" style="34" customWidth="1"/>
    <col min="14340" max="14340" width="43.75" style="34" customWidth="1"/>
    <col min="14341" max="14342" width="3.75" style="34" customWidth="1"/>
    <col min="14343" max="14343" width="13.75" style="34" customWidth="1"/>
    <col min="14344" max="14344" width="18.75" style="34" customWidth="1"/>
    <col min="14345" max="14592" width="9" style="34"/>
    <col min="14593" max="14594" width="3.125" style="34" customWidth="1"/>
    <col min="14595" max="14595" width="17.5" style="34" customWidth="1"/>
    <col min="14596" max="14596" width="43.75" style="34" customWidth="1"/>
    <col min="14597" max="14598" width="3.75" style="34" customWidth="1"/>
    <col min="14599" max="14599" width="13.75" style="34" customWidth="1"/>
    <col min="14600" max="14600" width="18.75" style="34" customWidth="1"/>
    <col min="14601" max="14848" width="9" style="34"/>
    <col min="14849" max="14850" width="3.125" style="34" customWidth="1"/>
    <col min="14851" max="14851" width="17.5" style="34" customWidth="1"/>
    <col min="14852" max="14852" width="43.75" style="34" customWidth="1"/>
    <col min="14853" max="14854" width="3.75" style="34" customWidth="1"/>
    <col min="14855" max="14855" width="13.75" style="34" customWidth="1"/>
    <col min="14856" max="14856" width="18.75" style="34" customWidth="1"/>
    <col min="14857" max="15104" width="9" style="34"/>
    <col min="15105" max="15106" width="3.125" style="34" customWidth="1"/>
    <col min="15107" max="15107" width="17.5" style="34" customWidth="1"/>
    <col min="15108" max="15108" width="43.75" style="34" customWidth="1"/>
    <col min="15109" max="15110" width="3.75" style="34" customWidth="1"/>
    <col min="15111" max="15111" width="13.75" style="34" customWidth="1"/>
    <col min="15112" max="15112" width="18.75" style="34" customWidth="1"/>
    <col min="15113" max="15360" width="9" style="34"/>
    <col min="15361" max="15362" width="3.125" style="34" customWidth="1"/>
    <col min="15363" max="15363" width="17.5" style="34" customWidth="1"/>
    <col min="15364" max="15364" width="43.75" style="34" customWidth="1"/>
    <col min="15365" max="15366" width="3.75" style="34" customWidth="1"/>
    <col min="15367" max="15367" width="13.75" style="34" customWidth="1"/>
    <col min="15368" max="15368" width="18.75" style="34" customWidth="1"/>
    <col min="15369" max="15616" width="9" style="34"/>
    <col min="15617" max="15618" width="3.125" style="34" customWidth="1"/>
    <col min="15619" max="15619" width="17.5" style="34" customWidth="1"/>
    <col min="15620" max="15620" width="43.75" style="34" customWidth="1"/>
    <col min="15621" max="15622" width="3.75" style="34" customWidth="1"/>
    <col min="15623" max="15623" width="13.75" style="34" customWidth="1"/>
    <col min="15624" max="15624" width="18.75" style="34" customWidth="1"/>
    <col min="15625" max="15872" width="9" style="34"/>
    <col min="15873" max="15874" width="3.125" style="34" customWidth="1"/>
    <col min="15875" max="15875" width="17.5" style="34" customWidth="1"/>
    <col min="15876" max="15876" width="43.75" style="34" customWidth="1"/>
    <col min="15877" max="15878" width="3.75" style="34" customWidth="1"/>
    <col min="15879" max="15879" width="13.75" style="34" customWidth="1"/>
    <col min="15880" max="15880" width="18.75" style="34" customWidth="1"/>
    <col min="15881" max="16128" width="9" style="34"/>
    <col min="16129" max="16130" width="3.125" style="34" customWidth="1"/>
    <col min="16131" max="16131" width="17.5" style="34" customWidth="1"/>
    <col min="16132" max="16132" width="43.75" style="34" customWidth="1"/>
    <col min="16133" max="16134" width="3.75" style="34" customWidth="1"/>
    <col min="16135" max="16135" width="13.75" style="34" customWidth="1"/>
    <col min="16136" max="16136" width="18.75" style="34" customWidth="1"/>
    <col min="16137" max="16384" width="9" style="34"/>
  </cols>
  <sheetData>
    <row r="1" spans="1:8" ht="24" customHeight="1">
      <c r="A1" s="92" t="s">
        <v>446</v>
      </c>
      <c r="G1" s="25" t="s">
        <v>0</v>
      </c>
      <c r="H1" s="24">
        <f>山口大学様式1_治験計画の概要!F1</f>
        <v>0</v>
      </c>
    </row>
    <row r="2" spans="1:8" ht="9.9499999999999993" customHeight="1"/>
    <row r="3" spans="1:8" ht="30" customHeight="1">
      <c r="A3" s="70" t="s">
        <v>362</v>
      </c>
    </row>
    <row r="4" spans="1:8" ht="24.75" customHeight="1">
      <c r="A4" s="93" t="s">
        <v>1</v>
      </c>
      <c r="B4" s="229" t="s">
        <v>322</v>
      </c>
      <c r="C4" s="229"/>
      <c r="D4" s="72" t="s">
        <v>323</v>
      </c>
      <c r="E4" s="221" t="s">
        <v>324</v>
      </c>
      <c r="F4" s="222"/>
      <c r="G4" s="223"/>
      <c r="H4" s="72" t="s">
        <v>325</v>
      </c>
    </row>
    <row r="5" spans="1:8" ht="24.75" customHeight="1">
      <c r="A5" s="230" t="s">
        <v>326</v>
      </c>
      <c r="B5" s="25" t="s">
        <v>363</v>
      </c>
      <c r="C5" s="51" t="s">
        <v>364</v>
      </c>
      <c r="D5" s="82" t="s">
        <v>365</v>
      </c>
      <c r="E5" s="78" t="s">
        <v>366</v>
      </c>
      <c r="F5" s="85" t="str">
        <f>'山大様式4-1_研究経費ポイント表－製販後臨床試験・医薬品－'!R32</f>
        <v/>
      </c>
      <c r="G5" s="94" t="e">
        <f>$F$5*6000</f>
        <v>#VALUE!</v>
      </c>
      <c r="H5" s="24"/>
    </row>
    <row r="6" spans="1:8" ht="24.75" customHeight="1">
      <c r="A6" s="230"/>
      <c r="B6" s="25" t="s">
        <v>367</v>
      </c>
      <c r="C6" s="51" t="s">
        <v>368</v>
      </c>
      <c r="D6" s="82" t="s">
        <v>369</v>
      </c>
      <c r="E6" s="78" t="s">
        <v>133</v>
      </c>
      <c r="F6" s="85" t="str">
        <f>'山大様式4-1_研究経費ポイント表－製販後臨床試験・医薬品－'!R32</f>
        <v/>
      </c>
      <c r="G6" s="94" t="e">
        <f>F6*5000</f>
        <v>#VALUE!</v>
      </c>
      <c r="H6" s="24"/>
    </row>
    <row r="7" spans="1:8" ht="24.75" customHeight="1">
      <c r="A7" s="230"/>
      <c r="B7" s="25" t="s">
        <v>370</v>
      </c>
      <c r="C7" s="51" t="s">
        <v>371</v>
      </c>
      <c r="D7" s="82" t="s">
        <v>372</v>
      </c>
      <c r="E7" s="78" t="s">
        <v>366</v>
      </c>
      <c r="F7" s="85" t="str">
        <f>'山大様式4-6_治験薬管理費ポイント表－製販後臨床試験・医薬品'!Q30</f>
        <v/>
      </c>
      <c r="G7" s="94" t="e">
        <f>F7*1000</f>
        <v>#VALUE!</v>
      </c>
      <c r="H7" s="24"/>
    </row>
    <row r="8" spans="1:8" ht="24.75" customHeight="1">
      <c r="A8" s="230"/>
      <c r="B8" s="24" t="s">
        <v>334</v>
      </c>
      <c r="C8" s="51" t="s">
        <v>346</v>
      </c>
      <c r="D8" s="24" t="s">
        <v>373</v>
      </c>
      <c r="E8" s="73"/>
      <c r="F8" s="95"/>
      <c r="G8" s="96" t="e">
        <f>SUM(G5:G7)*0.2</f>
        <v>#VALUE!</v>
      </c>
      <c r="H8" s="82"/>
    </row>
    <row r="9" spans="1:8" ht="24.75" customHeight="1">
      <c r="A9" s="230"/>
      <c r="B9" s="97" t="s">
        <v>374</v>
      </c>
      <c r="C9" s="98" t="s">
        <v>348</v>
      </c>
      <c r="D9" s="24" t="s">
        <v>375</v>
      </c>
      <c r="E9" s="73"/>
      <c r="F9" s="95"/>
      <c r="G9" s="96" t="e">
        <f>SUM(G5:G8)</f>
        <v>#VALUE!</v>
      </c>
      <c r="H9" s="24"/>
    </row>
    <row r="10" spans="1:8" ht="24.75" customHeight="1">
      <c r="A10" s="88" t="s">
        <v>349</v>
      </c>
      <c r="B10" s="97" t="s">
        <v>376</v>
      </c>
      <c r="C10" s="51" t="s">
        <v>349</v>
      </c>
      <c r="D10" s="77" t="s">
        <v>359</v>
      </c>
      <c r="E10" s="99"/>
      <c r="F10" s="100"/>
      <c r="G10" s="101" t="e">
        <f>ROUNDUP(G9*0.3,0)</f>
        <v>#VALUE!</v>
      </c>
      <c r="H10" s="51"/>
    </row>
    <row r="11" spans="1:8" ht="24.75" customHeight="1">
      <c r="A11" s="181" t="s">
        <v>377</v>
      </c>
      <c r="B11" s="201"/>
      <c r="C11" s="201"/>
      <c r="D11" s="91" t="s">
        <v>378</v>
      </c>
      <c r="E11" s="102"/>
      <c r="F11" s="103"/>
      <c r="G11" s="104" t="e">
        <f>SUM(G9:G10)</f>
        <v>#VALUE!</v>
      </c>
      <c r="H11" s="91"/>
    </row>
    <row r="12" spans="1:8" ht="24.75" customHeight="1">
      <c r="A12" s="181" t="s">
        <v>379</v>
      </c>
      <c r="B12" s="201"/>
      <c r="C12" s="201"/>
      <c r="D12" s="91" t="s">
        <v>380</v>
      </c>
      <c r="E12" s="102"/>
      <c r="F12" s="103"/>
      <c r="G12" s="104" t="e">
        <f>ROUNDDOWN(G11*1.1,0)</f>
        <v>#VALUE!</v>
      </c>
      <c r="H12" s="91"/>
    </row>
    <row r="13" spans="1:8" ht="12.75" customHeight="1">
      <c r="A13" s="105"/>
      <c r="B13" s="105"/>
      <c r="C13" s="105"/>
      <c r="G13" s="106"/>
    </row>
    <row r="14" spans="1:8" ht="30" customHeight="1">
      <c r="A14" s="70" t="s">
        <v>381</v>
      </c>
      <c r="D14" s="68"/>
      <c r="E14" s="68"/>
      <c r="F14" s="68"/>
      <c r="G14" s="69"/>
      <c r="H14" s="69"/>
    </row>
    <row r="15" spans="1:8" ht="26.25" customHeight="1">
      <c r="A15" s="172" t="s">
        <v>382</v>
      </c>
      <c r="B15" s="172"/>
      <c r="C15" s="172"/>
      <c r="D15" s="107" t="s">
        <v>81</v>
      </c>
      <c r="E15" s="231" t="s">
        <v>383</v>
      </c>
      <c r="F15" s="232"/>
      <c r="G15" s="233"/>
      <c r="H15" s="72" t="s">
        <v>325</v>
      </c>
    </row>
    <row r="16" spans="1:8" ht="26.25" customHeight="1">
      <c r="A16" s="213" t="s">
        <v>384</v>
      </c>
      <c r="B16" s="214"/>
      <c r="C16" s="215"/>
      <c r="D16" s="108">
        <f>山口大学様式1_治験計画の概要!E69</f>
        <v>0</v>
      </c>
      <c r="E16" s="109"/>
      <c r="F16" s="110"/>
      <c r="G16" s="111" t="e">
        <f>G12-(G17+G18)</f>
        <v>#VALUE!</v>
      </c>
      <c r="H16" s="112"/>
    </row>
    <row r="17" spans="1:8" ht="26.25" customHeight="1">
      <c r="A17" s="213" t="s">
        <v>385</v>
      </c>
      <c r="B17" s="214"/>
      <c r="C17" s="215"/>
      <c r="D17" s="108">
        <f>山口大学様式1_治験計画の概要!E70</f>
        <v>0</v>
      </c>
      <c r="E17" s="113"/>
      <c r="F17" s="114"/>
      <c r="G17" s="111" t="e">
        <f>ROUNDDOWN(G12*0.25,0)</f>
        <v>#VALUE!</v>
      </c>
      <c r="H17" s="112"/>
    </row>
    <row r="18" spans="1:8" ht="26.25" customHeight="1">
      <c r="A18" s="213" t="s">
        <v>84</v>
      </c>
      <c r="B18" s="214"/>
      <c r="C18" s="215"/>
      <c r="D18" s="108">
        <f>山口大学様式1_治験計画の概要!E71</f>
        <v>0</v>
      </c>
      <c r="E18" s="115"/>
      <c r="F18" s="116"/>
      <c r="G18" s="111" t="e">
        <f>ROUNDDOWN(G12*0.25,0)</f>
        <v>#VALUE!</v>
      </c>
      <c r="H18" s="112"/>
    </row>
    <row r="19" spans="1:8" ht="12.75" customHeight="1">
      <c r="A19" s="30"/>
      <c r="B19" s="30"/>
      <c r="C19" s="30"/>
      <c r="D19" s="68"/>
      <c r="E19" s="117"/>
      <c r="F19" s="117"/>
      <c r="G19" s="117"/>
      <c r="H19" s="117"/>
    </row>
    <row r="20" spans="1:8" ht="26.25" customHeight="1">
      <c r="A20" s="70" t="s">
        <v>386</v>
      </c>
    </row>
    <row r="21" spans="1:8" ht="24.75" customHeight="1">
      <c r="A21" s="93" t="s">
        <v>1</v>
      </c>
      <c r="B21" s="202" t="s">
        <v>322</v>
      </c>
      <c r="C21" s="203"/>
      <c r="D21" s="72" t="s">
        <v>323</v>
      </c>
      <c r="E21" s="221" t="s">
        <v>324</v>
      </c>
      <c r="F21" s="222"/>
      <c r="G21" s="223"/>
      <c r="H21" s="30"/>
    </row>
    <row r="22" spans="1:8" ht="24.75" customHeight="1">
      <c r="A22" s="224" t="s">
        <v>326</v>
      </c>
      <c r="B22" s="25" t="s">
        <v>363</v>
      </c>
      <c r="C22" s="51" t="s">
        <v>387</v>
      </c>
      <c r="D22" s="82" t="s">
        <v>388</v>
      </c>
      <c r="E22" s="118"/>
      <c r="F22" s="87"/>
      <c r="G22" s="119">
        <v>60000</v>
      </c>
    </row>
    <row r="23" spans="1:8" ht="24.75" customHeight="1">
      <c r="A23" s="225"/>
      <c r="B23" s="25" t="s">
        <v>389</v>
      </c>
      <c r="C23" s="51" t="s">
        <v>346</v>
      </c>
      <c r="D23" s="24" t="s">
        <v>390</v>
      </c>
      <c r="E23" s="73"/>
      <c r="F23" s="95"/>
      <c r="G23" s="119">
        <f>G22*0.2</f>
        <v>12000</v>
      </c>
      <c r="H23" s="69"/>
    </row>
    <row r="24" spans="1:8" ht="24.75" customHeight="1">
      <c r="A24" s="226"/>
      <c r="B24" s="86" t="s">
        <v>391</v>
      </c>
      <c r="C24" s="82" t="s">
        <v>348</v>
      </c>
      <c r="D24" s="24" t="s">
        <v>392</v>
      </c>
      <c r="E24" s="73"/>
      <c r="F24" s="95"/>
      <c r="G24" s="119">
        <f>SUM(G22:G23)</f>
        <v>72000</v>
      </c>
    </row>
    <row r="25" spans="1:8" ht="24.75" customHeight="1">
      <c r="A25" s="88" t="s">
        <v>349</v>
      </c>
      <c r="B25" s="86" t="s">
        <v>350</v>
      </c>
      <c r="C25" s="51" t="s">
        <v>349</v>
      </c>
      <c r="D25" s="120" t="s">
        <v>359</v>
      </c>
      <c r="E25" s="73"/>
      <c r="F25" s="95"/>
      <c r="G25" s="119">
        <f>G24*0.3</f>
        <v>21600</v>
      </c>
    </row>
    <row r="26" spans="1:8" ht="24.75" customHeight="1">
      <c r="A26" s="169" t="s">
        <v>377</v>
      </c>
      <c r="B26" s="170"/>
      <c r="C26" s="171"/>
      <c r="D26" s="91" t="s">
        <v>393</v>
      </c>
      <c r="E26" s="73"/>
      <c r="F26" s="95"/>
      <c r="G26" s="121">
        <f>SUM(G24:G25)</f>
        <v>93600</v>
      </c>
    </row>
    <row r="27" spans="1:8" ht="24.75" customHeight="1">
      <c r="A27" s="169" t="s">
        <v>379</v>
      </c>
      <c r="B27" s="170"/>
      <c r="C27" s="171"/>
      <c r="D27" s="91" t="s">
        <v>380</v>
      </c>
      <c r="E27" s="73"/>
      <c r="F27" s="95"/>
      <c r="G27" s="121">
        <f>ROUNDDOWN(G26*1.1,0)</f>
        <v>102960</v>
      </c>
    </row>
    <row r="28" spans="1:8" ht="15" customHeight="1">
      <c r="A28" s="105"/>
      <c r="B28" s="105"/>
      <c r="C28" s="105"/>
      <c r="G28" s="122"/>
    </row>
    <row r="29" spans="1:8" ht="26.25" customHeight="1">
      <c r="A29" s="70" t="s">
        <v>394</v>
      </c>
    </row>
    <row r="30" spans="1:8" ht="24.75" customHeight="1">
      <c r="A30" s="93" t="s">
        <v>1</v>
      </c>
      <c r="B30" s="202" t="s">
        <v>322</v>
      </c>
      <c r="C30" s="203"/>
      <c r="D30" s="72" t="s">
        <v>323</v>
      </c>
      <c r="E30" s="221" t="s">
        <v>324</v>
      </c>
      <c r="F30" s="222"/>
      <c r="G30" s="223"/>
      <c r="H30" s="30"/>
    </row>
    <row r="31" spans="1:8" ht="24.75" customHeight="1">
      <c r="A31" s="224" t="s">
        <v>326</v>
      </c>
      <c r="B31" s="25" t="s">
        <v>357</v>
      </c>
      <c r="C31" s="51" t="s">
        <v>387</v>
      </c>
      <c r="D31" s="82" t="s">
        <v>395</v>
      </c>
      <c r="E31" s="118"/>
      <c r="F31" s="87"/>
      <c r="G31" s="119">
        <v>24000</v>
      </c>
    </row>
    <row r="32" spans="1:8" ht="24.75" customHeight="1">
      <c r="A32" s="225"/>
      <c r="B32" s="25" t="s">
        <v>389</v>
      </c>
      <c r="C32" s="51" t="s">
        <v>346</v>
      </c>
      <c r="D32" s="24" t="s">
        <v>396</v>
      </c>
      <c r="E32" s="73"/>
      <c r="F32" s="95"/>
      <c r="G32" s="119">
        <f>G31*0.2</f>
        <v>4800</v>
      </c>
      <c r="H32" s="69"/>
    </row>
    <row r="33" spans="1:8" ht="24.75" customHeight="1">
      <c r="A33" s="226"/>
      <c r="B33" s="86" t="s">
        <v>374</v>
      </c>
      <c r="C33" s="82" t="s">
        <v>348</v>
      </c>
      <c r="D33" s="24" t="s">
        <v>397</v>
      </c>
      <c r="E33" s="73"/>
      <c r="F33" s="95"/>
      <c r="G33" s="119">
        <f>SUM(G31:G32)</f>
        <v>28800</v>
      </c>
    </row>
    <row r="34" spans="1:8" ht="24.75" customHeight="1">
      <c r="A34" s="88" t="s">
        <v>349</v>
      </c>
      <c r="B34" s="86" t="s">
        <v>398</v>
      </c>
      <c r="C34" s="51" t="s">
        <v>349</v>
      </c>
      <c r="D34" s="120" t="s">
        <v>399</v>
      </c>
      <c r="E34" s="73"/>
      <c r="F34" s="95"/>
      <c r="G34" s="119">
        <f>G33*0.3</f>
        <v>8640</v>
      </c>
    </row>
    <row r="35" spans="1:8" ht="24.75" customHeight="1">
      <c r="A35" s="169" t="s">
        <v>377</v>
      </c>
      <c r="B35" s="170"/>
      <c r="C35" s="171"/>
      <c r="D35" s="91" t="s">
        <v>393</v>
      </c>
      <c r="E35" s="73"/>
      <c r="F35" s="95"/>
      <c r="G35" s="121">
        <f>SUM(G33:G34)</f>
        <v>37440</v>
      </c>
    </row>
    <row r="36" spans="1:8" ht="24.75" customHeight="1">
      <c r="A36" s="169" t="s">
        <v>379</v>
      </c>
      <c r="B36" s="170"/>
      <c r="C36" s="171"/>
      <c r="D36" s="91" t="s">
        <v>400</v>
      </c>
      <c r="E36" s="73"/>
      <c r="F36" s="95"/>
      <c r="G36" s="121">
        <f>ROUNDDOWN(G35*1.1,0)</f>
        <v>41184</v>
      </c>
    </row>
    <row r="37" spans="1:8" ht="12.75" customHeight="1">
      <c r="A37" s="30"/>
      <c r="B37" s="30"/>
      <c r="C37" s="30"/>
      <c r="D37" s="68"/>
      <c r="E37" s="117"/>
      <c r="F37" s="117"/>
      <c r="G37" s="117"/>
      <c r="H37" s="117"/>
    </row>
    <row r="38" spans="1:8" ht="26.25" customHeight="1">
      <c r="A38" s="70" t="s">
        <v>401</v>
      </c>
    </row>
    <row r="39" spans="1:8" ht="26.25" customHeight="1">
      <c r="A39" s="34" t="s">
        <v>402</v>
      </c>
    </row>
    <row r="40" spans="1:8" ht="26.25" customHeight="1">
      <c r="A40" s="123" t="s">
        <v>1</v>
      </c>
      <c r="B40" s="202" t="s">
        <v>322</v>
      </c>
      <c r="C40" s="203"/>
      <c r="D40" s="72" t="s">
        <v>323</v>
      </c>
      <c r="E40" s="221" t="s">
        <v>324</v>
      </c>
      <c r="F40" s="222"/>
      <c r="G40" s="223"/>
      <c r="H40" s="30"/>
    </row>
    <row r="41" spans="1:8" ht="26.25" customHeight="1">
      <c r="A41" s="224" t="s">
        <v>326</v>
      </c>
      <c r="B41" s="25" t="s">
        <v>363</v>
      </c>
      <c r="C41" s="51" t="s">
        <v>403</v>
      </c>
      <c r="D41" s="82" t="s">
        <v>404</v>
      </c>
      <c r="E41" s="118"/>
      <c r="F41" s="87"/>
      <c r="G41" s="121">
        <v>7000</v>
      </c>
    </row>
    <row r="42" spans="1:8" ht="26.25" customHeight="1">
      <c r="A42" s="225"/>
      <c r="B42" s="25" t="s">
        <v>358</v>
      </c>
      <c r="C42" s="51" t="s">
        <v>346</v>
      </c>
      <c r="D42" s="24" t="s">
        <v>405</v>
      </c>
      <c r="E42" s="73"/>
      <c r="F42" s="95"/>
      <c r="G42" s="119">
        <f>G41*0.2</f>
        <v>1400</v>
      </c>
      <c r="H42" s="69"/>
    </row>
    <row r="43" spans="1:8" ht="26.25" customHeight="1">
      <c r="A43" s="226"/>
      <c r="B43" s="86" t="s">
        <v>406</v>
      </c>
      <c r="C43" s="82" t="s">
        <v>348</v>
      </c>
      <c r="D43" s="24" t="s">
        <v>392</v>
      </c>
      <c r="E43" s="73"/>
      <c r="F43" s="95"/>
      <c r="G43" s="119">
        <f>SUM(G41:G42)</f>
        <v>8400</v>
      </c>
    </row>
    <row r="44" spans="1:8" ht="26.25" customHeight="1">
      <c r="A44" s="88" t="s">
        <v>349</v>
      </c>
      <c r="B44" s="86" t="s">
        <v>407</v>
      </c>
      <c r="C44" s="51" t="s">
        <v>349</v>
      </c>
      <c r="D44" s="120" t="s">
        <v>408</v>
      </c>
      <c r="E44" s="73"/>
      <c r="F44" s="95"/>
      <c r="G44" s="119">
        <f>G43*0.3</f>
        <v>2520</v>
      </c>
    </row>
    <row r="45" spans="1:8" ht="26.25" customHeight="1">
      <c r="A45" s="169" t="s">
        <v>377</v>
      </c>
      <c r="B45" s="170"/>
      <c r="C45" s="171"/>
      <c r="D45" s="91" t="s">
        <v>393</v>
      </c>
      <c r="E45" s="73"/>
      <c r="F45" s="95"/>
      <c r="G45" s="121">
        <f>SUM(G43:G44)</f>
        <v>10920</v>
      </c>
    </row>
    <row r="46" spans="1:8" ht="26.25" customHeight="1">
      <c r="A46" s="169" t="s">
        <v>379</v>
      </c>
      <c r="B46" s="170"/>
      <c r="C46" s="171"/>
      <c r="D46" s="91" t="s">
        <v>400</v>
      </c>
      <c r="E46" s="73"/>
      <c r="F46" s="95"/>
      <c r="G46" s="121">
        <f>ROUNDDOWN(G45*1.1,0)</f>
        <v>12012</v>
      </c>
    </row>
    <row r="47" spans="1:8" ht="13.5" customHeight="1">
      <c r="A47" s="105"/>
      <c r="B47" s="105"/>
      <c r="C47" s="105"/>
      <c r="G47" s="122"/>
    </row>
    <row r="48" spans="1:8" ht="26.25" customHeight="1">
      <c r="A48" s="70" t="s">
        <v>409</v>
      </c>
      <c r="B48" s="105"/>
      <c r="C48" s="105"/>
      <c r="G48" s="122"/>
    </row>
    <row r="49" spans="1:8" ht="26.25" customHeight="1">
      <c r="A49" s="34" t="s">
        <v>410</v>
      </c>
      <c r="B49" s="105"/>
      <c r="C49" s="105"/>
      <c r="G49" s="122"/>
    </row>
    <row r="50" spans="1:8" ht="26.25" customHeight="1">
      <c r="A50" s="71" t="s">
        <v>1</v>
      </c>
      <c r="B50" s="202" t="s">
        <v>322</v>
      </c>
      <c r="C50" s="203"/>
      <c r="D50" s="72" t="s">
        <v>323</v>
      </c>
      <c r="E50" s="227"/>
      <c r="F50" s="228"/>
      <c r="G50" s="228"/>
      <c r="H50" s="30"/>
    </row>
    <row r="51" spans="1:8" ht="27.95" customHeight="1">
      <c r="A51" s="199" t="s">
        <v>326</v>
      </c>
      <c r="B51" s="25" t="s">
        <v>363</v>
      </c>
      <c r="C51" s="24" t="s">
        <v>411</v>
      </c>
      <c r="D51" s="21" t="s">
        <v>412</v>
      </c>
      <c r="E51" s="124"/>
      <c r="F51" s="69"/>
      <c r="G51" s="122"/>
    </row>
    <row r="52" spans="1:8" ht="27.95" customHeight="1">
      <c r="A52" s="200"/>
      <c r="B52" s="25" t="s">
        <v>367</v>
      </c>
      <c r="C52" s="125" t="s">
        <v>413</v>
      </c>
      <c r="D52" s="21" t="s">
        <v>414</v>
      </c>
      <c r="G52" s="106"/>
      <c r="H52" s="69"/>
    </row>
    <row r="53" spans="1:8" ht="33.75" customHeight="1">
      <c r="A53" s="200"/>
      <c r="B53" s="25" t="s">
        <v>415</v>
      </c>
      <c r="C53" s="82" t="s">
        <v>416</v>
      </c>
      <c r="D53" s="21" t="s">
        <v>417</v>
      </c>
      <c r="G53" s="106"/>
    </row>
    <row r="54" spans="1:8" ht="27.95" customHeight="1">
      <c r="A54" s="201"/>
      <c r="B54" s="25" t="s">
        <v>418</v>
      </c>
      <c r="C54" s="62" t="s">
        <v>419</v>
      </c>
      <c r="D54" s="21" t="s">
        <v>420</v>
      </c>
      <c r="G54" s="106"/>
    </row>
    <row r="55" spans="1:8" ht="18.75" customHeight="1">
      <c r="A55" s="33" t="s">
        <v>421</v>
      </c>
      <c r="B55" s="105"/>
      <c r="C55" s="105"/>
      <c r="G55" s="106"/>
    </row>
    <row r="56" spans="1:8" ht="18.75" customHeight="1">
      <c r="A56" s="34" t="s">
        <v>361</v>
      </c>
    </row>
  </sheetData>
  <mergeCells count="28">
    <mergeCell ref="A27:C27"/>
    <mergeCell ref="B30:C30"/>
    <mergeCell ref="E21:G21"/>
    <mergeCell ref="A22:A24"/>
    <mergeCell ref="B4:C4"/>
    <mergeCell ref="E4:G4"/>
    <mergeCell ref="A5:A9"/>
    <mergeCell ref="A11:C11"/>
    <mergeCell ref="A12:C12"/>
    <mergeCell ref="A15:C15"/>
    <mergeCell ref="E15:G15"/>
    <mergeCell ref="A16:C16"/>
    <mergeCell ref="A17:C17"/>
    <mergeCell ref="A18:C18"/>
    <mergeCell ref="B21:C21"/>
    <mergeCell ref="A26:C26"/>
    <mergeCell ref="E30:G30"/>
    <mergeCell ref="A31:A33"/>
    <mergeCell ref="B50:C50"/>
    <mergeCell ref="E50:G50"/>
    <mergeCell ref="A51:A54"/>
    <mergeCell ref="A36:C36"/>
    <mergeCell ref="B40:C40"/>
    <mergeCell ref="E40:G40"/>
    <mergeCell ref="A41:A43"/>
    <mergeCell ref="A45:C45"/>
    <mergeCell ref="A46:C46"/>
    <mergeCell ref="A35:C35"/>
  </mergeCells>
  <phoneticPr fontId="3"/>
  <printOptions horizontalCentered="1"/>
  <pageMargins left="0.70866141732283472" right="0.70866141732283472" top="0.74803149606299213" bottom="0.35433070866141736" header="0.31496062992125984" footer="0.31496062992125984"/>
  <pageSetup paperSize="9" scale="70" orientation="portrait" r:id="rId1"/>
  <rowBreaks count="1" manualBreakCount="1">
    <brk id="47"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山口大学様式1_治験計画の概要</vt:lpstr>
      <vt:lpstr>山大様式4-1_研究経費ポイント表－製販後臨床試験・医薬品－</vt:lpstr>
      <vt:lpstr>山大様式4-6_治験薬管理費ポイント表－製販後臨床試験・医薬品</vt:lpstr>
      <vt:lpstr>山口大学様式6_研究経費算定内訳書＜契約単位＞</vt:lpstr>
      <vt:lpstr>山口大学様式6_研究経費算定内訳書＜症例単位＞</vt:lpstr>
      <vt:lpstr>山口大学様式1_治験計画の概要!Print_Area</vt:lpstr>
      <vt:lpstr>'山口大学様式6_研究経費算定内訳書＜契約単位＞'!Print_Area</vt:lpstr>
      <vt:lpstr>'山大様式4-6_治験薬管理費ポイント表－製販後臨床試験・医薬品'!Print_Area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2026-01-06T08:42:39Z</dcterms:modified>
</cp:coreProperties>
</file>